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-210" yWindow="105" windowWidth="9690" windowHeight="6990" tabRatio="855"/>
  </bookViews>
  <sheets>
    <sheet name="Кирпич CRH (Польша)" sheetId="40" r:id="rId1"/>
  </sheets>
  <calcPr calcId="125725"/>
</workbook>
</file>

<file path=xl/calcChain.xml><?xml version="1.0" encoding="utf-8"?>
<calcChain xmlns="http://schemas.openxmlformats.org/spreadsheetml/2006/main">
  <c r="I110" i="40"/>
  <c r="H110" s="1"/>
  <c r="I123"/>
  <c r="H123" s="1"/>
  <c r="I122"/>
  <c r="H122" s="1"/>
  <c r="I119"/>
  <c r="H119" s="1"/>
  <c r="I118"/>
  <c r="H118" s="1"/>
  <c r="I116"/>
  <c r="H116" s="1"/>
  <c r="I117"/>
  <c r="H117" s="1"/>
  <c r="I115"/>
  <c r="H115" s="1"/>
  <c r="I108"/>
  <c r="H108" s="1"/>
  <c r="I105"/>
  <c r="H105" s="1"/>
  <c r="I104"/>
  <c r="H104" s="1"/>
  <c r="I103"/>
  <c r="H103" s="1"/>
  <c r="I102"/>
  <c r="H102" s="1"/>
  <c r="I101"/>
  <c r="H101" s="1"/>
  <c r="I64"/>
  <c r="H64" s="1"/>
  <c r="I19"/>
  <c r="H19" s="1"/>
  <c r="I17"/>
  <c r="H17" s="1"/>
  <c r="I16"/>
  <c r="H16" s="1"/>
  <c r="I15"/>
  <c r="H15" s="1"/>
  <c r="L36"/>
  <c r="L24"/>
  <c r="I114"/>
  <c r="H114" s="1"/>
  <c r="I128"/>
  <c r="H128" s="1"/>
  <c r="I127"/>
  <c r="H127" s="1"/>
  <c r="I126"/>
  <c r="H126" s="1"/>
  <c r="I92"/>
  <c r="H92" s="1"/>
  <c r="I87"/>
  <c r="H87" s="1"/>
  <c r="I88"/>
  <c r="H88" s="1"/>
  <c r="I86"/>
  <c r="H86" s="1"/>
  <c r="I85"/>
  <c r="H85" s="1"/>
  <c r="I77"/>
  <c r="H77" s="1"/>
  <c r="I76"/>
  <c r="H76" s="1"/>
  <c r="I100"/>
  <c r="H100" s="1"/>
  <c r="I99"/>
  <c r="H99" s="1"/>
  <c r="I10"/>
  <c r="H10" s="1"/>
  <c r="I9"/>
  <c r="H9" s="1"/>
  <c r="I28"/>
  <c r="H28" s="1"/>
  <c r="I47"/>
  <c r="H47" s="1"/>
  <c r="I40"/>
  <c r="H40" s="1"/>
  <c r="I75"/>
  <c r="H75" s="1"/>
  <c r="I74"/>
  <c r="H74" s="1"/>
  <c r="I73"/>
  <c r="H73" s="1"/>
  <c r="I67"/>
  <c r="H67" s="1"/>
  <c r="I45"/>
  <c r="H45" s="1"/>
  <c r="I44"/>
  <c r="H44" s="1"/>
  <c r="I43"/>
  <c r="H43" s="1"/>
  <c r="I138"/>
  <c r="H138" s="1"/>
  <c r="I142"/>
  <c r="H142" s="1"/>
  <c r="I132"/>
  <c r="H132" s="1"/>
  <c r="I82"/>
  <c r="H82" s="1"/>
  <c r="I121"/>
  <c r="H121" s="1"/>
  <c r="I95"/>
  <c r="H95" s="1"/>
  <c r="I113"/>
  <c r="H113" s="1"/>
  <c r="I14"/>
  <c r="H14" s="1"/>
  <c r="I72"/>
  <c r="H72" s="1"/>
  <c r="I26"/>
  <c r="H26" s="1"/>
  <c r="I53"/>
  <c r="H53" s="1"/>
  <c r="I35"/>
  <c r="H35" s="1"/>
  <c r="I124"/>
  <c r="H124" s="1"/>
  <c r="I59"/>
  <c r="H59" s="1"/>
  <c r="I58"/>
  <c r="H58"/>
  <c r="I57"/>
  <c r="H57" s="1"/>
  <c r="I137"/>
  <c r="H137" s="1"/>
  <c r="I136"/>
  <c r="H136" s="1"/>
  <c r="I135"/>
  <c r="H135" s="1"/>
  <c r="I56"/>
  <c r="H56" s="1"/>
  <c r="I55"/>
  <c r="H55" s="1"/>
  <c r="I54"/>
  <c r="H54" s="1"/>
  <c r="I141"/>
  <c r="H141" s="1"/>
  <c r="I140"/>
  <c r="H140" s="1"/>
  <c r="I139"/>
  <c r="H139" s="1"/>
  <c r="I131"/>
  <c r="H131" s="1"/>
  <c r="I130"/>
  <c r="H130" s="1"/>
  <c r="I129"/>
  <c r="H129" s="1"/>
  <c r="I107"/>
  <c r="H107" s="1"/>
  <c r="I120"/>
  <c r="H120" s="1"/>
  <c r="I84"/>
  <c r="H84" s="1"/>
  <c r="I83"/>
  <c r="H83" s="1"/>
  <c r="I98"/>
  <c r="H98" s="1"/>
  <c r="I97"/>
  <c r="H97" s="1"/>
  <c r="I96"/>
  <c r="H96" s="1"/>
  <c r="I81"/>
  <c r="H81" s="1"/>
  <c r="I80"/>
  <c r="H80" s="1"/>
  <c r="I79"/>
  <c r="H79" s="1"/>
  <c r="I78"/>
  <c r="H78" s="1"/>
  <c r="I94"/>
  <c r="H94" s="1"/>
  <c r="I93"/>
  <c r="H93" s="1"/>
  <c r="I91"/>
  <c r="H91" s="1"/>
  <c r="I13"/>
  <c r="H13" s="1"/>
  <c r="I12"/>
  <c r="H12" s="1"/>
  <c r="I11"/>
  <c r="H11" s="1"/>
  <c r="I112"/>
  <c r="H112" s="1"/>
  <c r="I111"/>
  <c r="H111" s="1"/>
  <c r="I109"/>
  <c r="H109" s="1"/>
  <c r="I90"/>
  <c r="H90" s="1"/>
  <c r="I89"/>
  <c r="H89" s="1"/>
  <c r="I134"/>
  <c r="H134" s="1"/>
  <c r="I133"/>
  <c r="H133" s="1"/>
  <c r="I62"/>
  <c r="H62" s="1"/>
  <c r="I61"/>
  <c r="H61" s="1"/>
  <c r="I66"/>
  <c r="H66" s="1"/>
  <c r="I65"/>
  <c r="H65" s="1"/>
  <c r="I63"/>
  <c r="H63" s="1"/>
  <c r="I21"/>
  <c r="H21" s="1"/>
  <c r="I20"/>
  <c r="H20" s="1"/>
  <c r="I18"/>
  <c r="H18" s="1"/>
  <c r="I71"/>
  <c r="H71" s="1"/>
  <c r="I70"/>
  <c r="H70" s="1"/>
  <c r="I69"/>
  <c r="H69" s="1"/>
  <c r="I68"/>
  <c r="H68" s="1"/>
  <c r="I30"/>
  <c r="H30" s="1"/>
  <c r="I29"/>
  <c r="H29" s="1"/>
  <c r="I27"/>
  <c r="H27" s="1"/>
  <c r="I25"/>
  <c r="H25" s="1"/>
  <c r="I24"/>
  <c r="H24" s="1"/>
  <c r="I23"/>
  <c r="H23" s="1"/>
  <c r="I22"/>
  <c r="H22" s="1"/>
  <c r="I49"/>
  <c r="H49" s="1"/>
  <c r="I48"/>
  <c r="H48" s="1"/>
  <c r="I46"/>
  <c r="H46" s="1"/>
  <c r="I52"/>
  <c r="H52" s="1"/>
  <c r="I51"/>
  <c r="H51" s="1"/>
  <c r="I50"/>
  <c r="H50" s="1"/>
  <c r="I42"/>
  <c r="H42" s="1"/>
  <c r="I41"/>
  <c r="H41" s="1"/>
  <c r="I39"/>
  <c r="H39" s="1"/>
  <c r="I38"/>
  <c r="H38" s="1"/>
  <c r="I37"/>
  <c r="H37" s="1"/>
  <c r="I36"/>
  <c r="H36" s="1"/>
  <c r="I34"/>
  <c r="H34" s="1"/>
  <c r="I33"/>
  <c r="H33" s="1"/>
  <c r="I32"/>
  <c r="H32" s="1"/>
  <c r="I31"/>
  <c r="H31" s="1"/>
  <c r="L62"/>
  <c r="L67"/>
  <c r="L71"/>
  <c r="L77"/>
  <c r="L81"/>
  <c r="L83"/>
  <c r="L89"/>
  <c r="L129"/>
  <c r="L133"/>
  <c r="L137"/>
  <c r="L141"/>
  <c r="L48"/>
  <c r="L78"/>
  <c r="L86"/>
  <c r="L94"/>
  <c r="L96"/>
  <c r="L112"/>
  <c r="L55"/>
  <c r="L100"/>
  <c r="L93"/>
  <c r="L85"/>
  <c r="L126"/>
  <c r="L130"/>
  <c r="L134"/>
  <c r="L138"/>
  <c r="L142"/>
  <c r="L113"/>
  <c r="L80"/>
  <c r="L84"/>
  <c r="L65"/>
  <c r="L82"/>
  <c r="L32"/>
  <c r="L40"/>
  <c r="L44"/>
  <c r="L90"/>
  <c r="L73"/>
  <c r="L27"/>
  <c r="L28"/>
  <c r="L110"/>
  <c r="L123"/>
  <c r="L122"/>
  <c r="L119"/>
  <c r="L118"/>
  <c r="L120"/>
  <c r="L121"/>
  <c r="L26"/>
  <c r="L30"/>
  <c r="L34"/>
  <c r="L38"/>
  <c r="L42"/>
  <c r="L46"/>
  <c r="L58"/>
  <c r="L61"/>
  <c r="L25"/>
  <c r="L29"/>
  <c r="L57"/>
  <c r="L116"/>
  <c r="L21"/>
  <c r="L69"/>
  <c r="L20"/>
  <c r="L68"/>
  <c r="L70"/>
  <c r="L98"/>
  <c r="L50"/>
  <c r="L12"/>
  <c r="L14"/>
  <c r="L66"/>
  <c r="L91"/>
  <c r="L95"/>
  <c r="L111"/>
  <c r="L131"/>
  <c r="L135"/>
  <c r="L139"/>
  <c r="L13"/>
  <c r="L72"/>
  <c r="L76"/>
  <c r="L92"/>
  <c r="L114"/>
  <c r="L128"/>
  <c r="L136"/>
  <c r="L140"/>
  <c r="L117"/>
  <c r="L115"/>
  <c r="L108"/>
  <c r="L105"/>
  <c r="L101"/>
  <c r="L102"/>
  <c r="L103"/>
  <c r="L104"/>
  <c r="L79"/>
  <c r="L64"/>
  <c r="L59"/>
  <c r="L49"/>
  <c r="L41"/>
  <c r="L39"/>
  <c r="L19"/>
  <c r="L17"/>
  <c r="L15"/>
  <c r="L16"/>
  <c r="L74"/>
  <c r="L11"/>
  <c r="L18"/>
  <c r="L63"/>
  <c r="L88"/>
  <c r="L124"/>
  <c r="L107"/>
  <c r="L132"/>
  <c r="L33"/>
  <c r="L127"/>
  <c r="L52"/>
  <c r="L99"/>
  <c r="L87"/>
  <c r="L22"/>
  <c r="L9"/>
  <c r="L54"/>
  <c r="L97"/>
  <c r="L10"/>
  <c r="L109"/>
  <c r="L75"/>
  <c r="L53"/>
  <c r="L47"/>
  <c r="L45"/>
  <c r="L43"/>
  <c r="L37"/>
  <c r="L35"/>
  <c r="L31"/>
  <c r="L23"/>
  <c r="L51"/>
  <c r="L56"/>
</calcChain>
</file>

<file path=xl/sharedStrings.xml><?xml version="1.0" encoding="utf-8"?>
<sst xmlns="http://schemas.openxmlformats.org/spreadsheetml/2006/main" count="490" uniqueCount="209">
  <si>
    <t xml:space="preserve"> </t>
  </si>
  <si>
    <t>Примечание:</t>
  </si>
  <si>
    <t>Название</t>
  </si>
  <si>
    <t>Размер</t>
  </si>
  <si>
    <t>RF</t>
  </si>
  <si>
    <t>пустотелый</t>
  </si>
  <si>
    <t>5 - щелевой</t>
  </si>
  <si>
    <t>полнотелый</t>
  </si>
  <si>
    <t>1/2 RF</t>
  </si>
  <si>
    <t>Стоимость      1 м2</t>
  </si>
  <si>
    <t>Кол-во    штук в 1 м2</t>
  </si>
  <si>
    <t>Цена,     1 штука</t>
  </si>
  <si>
    <t>Кол-во на поддоне</t>
  </si>
  <si>
    <t>arte</t>
  </si>
  <si>
    <t>250х120х65</t>
  </si>
  <si>
    <t>250х55х65</t>
  </si>
  <si>
    <t>250x90x130</t>
  </si>
  <si>
    <t>SAHARA</t>
  </si>
  <si>
    <t>SAHARA CIENIOWANA</t>
  </si>
  <si>
    <t>250x120x65</t>
  </si>
  <si>
    <t>Тип кирпича</t>
  </si>
  <si>
    <t>Формат кирпича</t>
  </si>
  <si>
    <t>Вес, кг</t>
  </si>
  <si>
    <t>Кол-во поддонов</t>
  </si>
  <si>
    <t>Кол-во штук на а/м</t>
  </si>
  <si>
    <t>SAHARA MIODOWA</t>
  </si>
  <si>
    <t>SOLAR</t>
  </si>
  <si>
    <t>SAHARA TON</t>
  </si>
  <si>
    <t>OCHRA</t>
  </si>
  <si>
    <t>OCHRA TON</t>
  </si>
  <si>
    <t>KALAHARI TON</t>
  </si>
  <si>
    <t>CHERRY</t>
  </si>
  <si>
    <t>BURSZTYN</t>
  </si>
  <si>
    <t>ALFA</t>
  </si>
  <si>
    <t>PEGAZ N</t>
  </si>
  <si>
    <t>MARS</t>
  </si>
  <si>
    <t>CLASSIC</t>
  </si>
  <si>
    <t>ETNA</t>
  </si>
  <si>
    <t>SUPERNOVA</t>
  </si>
  <si>
    <t>FENIX</t>
  </si>
  <si>
    <t>RUSTIKA</t>
  </si>
  <si>
    <t>ANTIKA</t>
  </si>
  <si>
    <t>ORION N</t>
  </si>
  <si>
    <t>WEGA N</t>
  </si>
  <si>
    <t>TYTAN N</t>
  </si>
  <si>
    <t>SUPER</t>
  </si>
  <si>
    <t>3.Стоимость некомплектного груза расчитывается отдельно. Некомплектным считается груз меньше нормы загрузки одной автомашины.</t>
  </si>
  <si>
    <t>5. Исключение из п. 4 состаляют направления: Ленинградское, Волоколамское и Новорижское шоссе. Дополнительная плата по данным направлениях не взимается.</t>
  </si>
  <si>
    <t>Артикул</t>
  </si>
  <si>
    <t>SYRIUSZ CIENIOWANY</t>
  </si>
  <si>
    <t>TYBET CIENIOWANY</t>
  </si>
  <si>
    <t>GO 11011</t>
  </si>
  <si>
    <t>GO 11012</t>
  </si>
  <si>
    <t>GO 11013</t>
  </si>
  <si>
    <t>GO 11021</t>
  </si>
  <si>
    <t>GO 11031</t>
  </si>
  <si>
    <t>GO 11111</t>
  </si>
  <si>
    <t>GO 11113</t>
  </si>
  <si>
    <t>GO 11121</t>
  </si>
  <si>
    <t>GO 11211</t>
  </si>
  <si>
    <t>GO 11213</t>
  </si>
  <si>
    <t>GO 11221</t>
  </si>
  <si>
    <t>GO 11311</t>
  </si>
  <si>
    <t>GO 11313</t>
  </si>
  <si>
    <t>GO 11321</t>
  </si>
  <si>
    <t>GO 11331</t>
  </si>
  <si>
    <t>GO 11411</t>
  </si>
  <si>
    <t>GO 11413</t>
  </si>
  <si>
    <t>GO 11421</t>
  </si>
  <si>
    <t>GO 12011</t>
  </si>
  <si>
    <t>GO 12012</t>
  </si>
  <si>
    <t>GO 12013</t>
  </si>
  <si>
    <t>GO 12021</t>
  </si>
  <si>
    <t>GO 12031</t>
  </si>
  <si>
    <t>GO 12411</t>
  </si>
  <si>
    <t>GO 12413</t>
  </si>
  <si>
    <t>GO 12421</t>
  </si>
  <si>
    <t>GL 13011</t>
  </si>
  <si>
    <t>GL 13012</t>
  </si>
  <si>
    <t>GL 13013</t>
  </si>
  <si>
    <t>GL 13021</t>
  </si>
  <si>
    <t>GL 13031</t>
  </si>
  <si>
    <t>GO 21411</t>
  </si>
  <si>
    <t>GO 21413</t>
  </si>
  <si>
    <t>GO 21421</t>
  </si>
  <si>
    <t>GL 22011</t>
  </si>
  <si>
    <t>GL 22013</t>
  </si>
  <si>
    <t>GL 22021</t>
  </si>
  <si>
    <t>GL 22031</t>
  </si>
  <si>
    <t>GL 23011</t>
  </si>
  <si>
    <t>GL 23013</t>
  </si>
  <si>
    <t>OB 24011</t>
  </si>
  <si>
    <t>OB 24013</t>
  </si>
  <si>
    <t>GL 25011</t>
  </si>
  <si>
    <t>GL 25013</t>
  </si>
  <si>
    <t>PA 26012</t>
  </si>
  <si>
    <t>PA 26013</t>
  </si>
  <si>
    <t>PA 26021</t>
  </si>
  <si>
    <t>PA 26031</t>
  </si>
  <si>
    <t>GO 27311</t>
  </si>
  <si>
    <t>GO 27313</t>
  </si>
  <si>
    <t>GO 27321</t>
  </si>
  <si>
    <t>GO 27331</t>
  </si>
  <si>
    <t>GL 31311</t>
  </si>
  <si>
    <t>GL 31313</t>
  </si>
  <si>
    <t>GL 31321</t>
  </si>
  <si>
    <t>GL 31331</t>
  </si>
  <si>
    <t>GL 32311</t>
  </si>
  <si>
    <t>GL 32312</t>
  </si>
  <si>
    <t>GL 32313</t>
  </si>
  <si>
    <t>GL 32321</t>
  </si>
  <si>
    <t>GL 32331</t>
  </si>
  <si>
    <t>GL 33011</t>
  </si>
  <si>
    <t>GL 33013</t>
  </si>
  <si>
    <t>GL 33021</t>
  </si>
  <si>
    <t>GL 34011</t>
  </si>
  <si>
    <t>GL 34013</t>
  </si>
  <si>
    <t>PA 35012</t>
  </si>
  <si>
    <t>PA 35021</t>
  </si>
  <si>
    <t>PA 35031</t>
  </si>
  <si>
    <t>PA 36012</t>
  </si>
  <si>
    <t>OB 37011</t>
  </si>
  <si>
    <t>OB 37013</t>
  </si>
  <si>
    <t>OB 37021</t>
  </si>
  <si>
    <t>OB 37031</t>
  </si>
  <si>
    <t>OB 38011</t>
  </si>
  <si>
    <t>OB 38013</t>
  </si>
  <si>
    <t>OB 38021</t>
  </si>
  <si>
    <t>OB 38031</t>
  </si>
  <si>
    <t>GO 41111</t>
  </si>
  <si>
    <t>GO 41113</t>
  </si>
  <si>
    <t>GO 41121</t>
  </si>
  <si>
    <t>OB 43011</t>
  </si>
  <si>
    <t>OB 43013</t>
  </si>
  <si>
    <t>OB 43021</t>
  </si>
  <si>
    <t>OB 43031</t>
  </si>
  <si>
    <t>GO 44111</t>
  </si>
  <si>
    <t>GO 44113</t>
  </si>
  <si>
    <t>GO 44121</t>
  </si>
  <si>
    <t>PA 51012</t>
  </si>
  <si>
    <t>PA 51021</t>
  </si>
  <si>
    <t>GO 11521</t>
  </si>
  <si>
    <t>GO 11513</t>
  </si>
  <si>
    <t>GO 11511</t>
  </si>
  <si>
    <t>SAHARA PIASKOWA</t>
  </si>
  <si>
    <t>AGAT</t>
  </si>
  <si>
    <t>GOBI N</t>
  </si>
  <si>
    <t>OB 39011</t>
  </si>
  <si>
    <t>OB 39013</t>
  </si>
  <si>
    <t>OB 39021</t>
  </si>
  <si>
    <t>CARBON</t>
  </si>
  <si>
    <t>GL 48011</t>
  </si>
  <si>
    <t>GL 48013</t>
  </si>
  <si>
    <t>GL 48021</t>
  </si>
  <si>
    <t>GO 11212</t>
  </si>
  <si>
    <t>GO 11412</t>
  </si>
  <si>
    <t>GO 12412</t>
  </si>
  <si>
    <t>ARIZONA</t>
  </si>
  <si>
    <t>GL 15021</t>
  </si>
  <si>
    <t>GL 15023</t>
  </si>
  <si>
    <t>TEXAS</t>
  </si>
  <si>
    <t>COLORADO</t>
  </si>
  <si>
    <t>LUNA</t>
  </si>
  <si>
    <t>GL 35311</t>
  </si>
  <si>
    <t>GL 35313</t>
  </si>
  <si>
    <t>GL 35211</t>
  </si>
  <si>
    <t>GL 35213</t>
  </si>
  <si>
    <t>GL 35331</t>
  </si>
  <si>
    <t>GL 35321</t>
  </si>
  <si>
    <t>GL 31312</t>
  </si>
  <si>
    <t>PA 35112</t>
  </si>
  <si>
    <t>PA 35121</t>
  </si>
  <si>
    <t>GOTIKA</t>
  </si>
  <si>
    <t>GO 11251</t>
  </si>
  <si>
    <t>GO 11253</t>
  </si>
  <si>
    <t>250x70x65</t>
  </si>
  <si>
    <t>Завод GOZDNICA (Польша)</t>
  </si>
  <si>
    <t>Завод GLIWICE (Польша)</t>
  </si>
  <si>
    <t>Завод OBERLAUSITZ (Германия)</t>
  </si>
  <si>
    <t>Завод PATOKA (Польша)</t>
  </si>
  <si>
    <t>GO 21111</t>
  </si>
  <si>
    <t>GO 21113</t>
  </si>
  <si>
    <t>GO 21121</t>
  </si>
  <si>
    <t>KALAHARI</t>
  </si>
  <si>
    <t>GO 21412</t>
  </si>
  <si>
    <t>GL 22012</t>
  </si>
  <si>
    <t>RUBIN CIENIOWANY</t>
  </si>
  <si>
    <t>WEGA</t>
  </si>
  <si>
    <t>GL 38011</t>
  </si>
  <si>
    <t>GL 38012</t>
  </si>
  <si>
    <t>GL 38013</t>
  </si>
  <si>
    <t>GL 38021</t>
  </si>
  <si>
    <t>GL 38031</t>
  </si>
  <si>
    <t>PA 36011</t>
  </si>
  <si>
    <t>PA 35111</t>
  </si>
  <si>
    <t>PA 35113</t>
  </si>
  <si>
    <t>PA 35011</t>
  </si>
  <si>
    <t>PA 51011</t>
  </si>
  <si>
    <t>PA 26011</t>
  </si>
  <si>
    <t>250x55x65</t>
  </si>
  <si>
    <t xml:space="preserve">                     Действует с 28 января 2013 года</t>
  </si>
  <si>
    <t>newceramic@mail.ru</t>
  </si>
  <si>
    <r>
      <t xml:space="preserve">1.Цена указана в </t>
    </r>
    <r>
      <rPr>
        <b/>
        <sz val="9"/>
        <color theme="5" tint="-0.499984740745262"/>
        <rFont val="Arial Cyr"/>
        <charset val="204"/>
      </rPr>
      <t>евро (EUR)</t>
    </r>
    <r>
      <rPr>
        <sz val="9"/>
        <color theme="5" tint="-0.499984740745262"/>
        <rFont val="Arial Cyr"/>
        <charset val="204"/>
      </rPr>
      <t xml:space="preserve">, с учетом НДС. </t>
    </r>
    <r>
      <rPr>
        <b/>
        <sz val="9"/>
        <color theme="5" tint="-0.499984740745262"/>
        <rFont val="Arial Cyr"/>
        <charset val="204"/>
      </rPr>
      <t>Оплата производится в рублях по курсу ЦБ на день оплаты.</t>
    </r>
    <r>
      <rPr>
        <sz val="9"/>
        <color theme="5" tint="-0.499984740745262"/>
        <rFont val="Arial Cyr"/>
        <charset val="204"/>
      </rPr>
      <t xml:space="preserve"> Срок поставки - </t>
    </r>
    <r>
      <rPr>
        <b/>
        <sz val="9"/>
        <color theme="5" tint="-0.499984740745262"/>
        <rFont val="Arial Cyr"/>
        <charset val="204"/>
      </rPr>
      <t>30</t>
    </r>
    <r>
      <rPr>
        <sz val="9"/>
        <color theme="5" tint="-0.499984740745262"/>
        <rFont val="Arial Cyr"/>
        <charset val="204"/>
      </rPr>
      <t xml:space="preserve"> рабочих дней.</t>
    </r>
  </si>
  <si>
    <r>
      <t xml:space="preserve">2.Стоимость продукции расчитана из расчета </t>
    </r>
    <r>
      <rPr>
        <b/>
        <sz val="9"/>
        <color theme="5" tint="-0.499984740745262"/>
        <rFont val="Arial Cyr"/>
        <charset val="204"/>
      </rPr>
      <t>комплектного груза.</t>
    </r>
    <r>
      <rPr>
        <sz val="9"/>
        <color theme="5" tint="-0.499984740745262"/>
        <rFont val="Arial Cyr"/>
        <charset val="204"/>
      </rPr>
      <t xml:space="preserve"> Комплектным считается груз, соответствующий норме загрузки одной автомашины.</t>
    </r>
  </si>
  <si>
    <r>
      <t xml:space="preserve">4. Поставка продукции за пределы МКАД (Московская Кольцевая Автодорога) осуществляется за дополнительную плату </t>
    </r>
    <r>
      <rPr>
        <b/>
        <sz val="9"/>
        <color theme="5" tint="-0.499984740745262"/>
        <rFont val="Arial Cyr"/>
        <charset val="204"/>
      </rPr>
      <t>40</t>
    </r>
    <r>
      <rPr>
        <sz val="9"/>
        <color theme="5" tint="-0.499984740745262"/>
        <rFont val="Arial Cyr"/>
        <charset val="204"/>
      </rPr>
      <t xml:space="preserve"> рублей за 1 км пробега транспортного средства.</t>
    </r>
  </si>
  <si>
    <t>ООО "Новая керамика"</t>
  </si>
  <si>
    <t>107076, г. Москва, пер. Колодезный, д.14.</t>
  </si>
  <si>
    <t>Тел./факс  +7(495) 255 00 49</t>
  </si>
  <si>
    <t>www.newceramic.ru</t>
  </si>
</sst>
</file>

<file path=xl/styles.xml><?xml version="1.0" encoding="utf-8"?>
<styleSheet xmlns="http://schemas.openxmlformats.org/spreadsheetml/2006/main">
  <fonts count="20">
    <font>
      <sz val="9"/>
      <name val="Times New Roman Cyr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i/>
      <sz val="12"/>
      <name val="Arial Cyr"/>
      <charset val="204"/>
    </font>
    <font>
      <sz val="10"/>
      <name val="Arial"/>
      <family val="2"/>
    </font>
    <font>
      <sz val="9"/>
      <name val="Arial Cyr"/>
      <charset val="204"/>
    </font>
    <font>
      <sz val="12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"/>
      <family val="2"/>
      <charset val="204"/>
    </font>
    <font>
      <b/>
      <sz val="12"/>
      <color theme="9" tint="-0.249977111117893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5" tint="-0.499984740745262"/>
      <name val="Arial Cyr"/>
      <charset val="204"/>
    </font>
    <font>
      <sz val="9"/>
      <color theme="5" tint="-0.499984740745262"/>
      <name val="Arial Cyr"/>
      <charset val="204"/>
    </font>
    <font>
      <b/>
      <sz val="9"/>
      <color theme="5" tint="-0.499984740745262"/>
      <name val="Arial Cyr"/>
      <charset val="204"/>
    </font>
    <font>
      <sz val="12"/>
      <color theme="9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4">
    <xf numFmtId="0" fontId="0" fillId="0" borderId="0" xfId="0"/>
    <xf numFmtId="0" fontId="5" fillId="0" borderId="0" xfId="2" applyFont="1"/>
    <xf numFmtId="0" fontId="4" fillId="0" borderId="0" xfId="2"/>
    <xf numFmtId="0" fontId="4" fillId="0" borderId="0" xfId="2" applyFont="1"/>
    <xf numFmtId="0" fontId="7" fillId="0" borderId="0" xfId="0" applyFont="1"/>
    <xf numFmtId="0" fontId="2" fillId="0" borderId="0" xfId="0" applyFont="1"/>
    <xf numFmtId="0" fontId="4" fillId="0" borderId="0" xfId="1"/>
    <xf numFmtId="0" fontId="8" fillId="0" borderId="0" xfId="2" applyFont="1"/>
    <xf numFmtId="0" fontId="4" fillId="0" borderId="0" xfId="2" applyBorder="1"/>
    <xf numFmtId="0" fontId="1" fillId="0" borderId="0" xfId="2" applyFont="1" applyBorder="1"/>
    <xf numFmtId="0" fontId="1" fillId="0" borderId="0" xfId="0" applyFont="1"/>
    <xf numFmtId="2" fontId="4" fillId="0" borderId="0" xfId="2" applyNumberForma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2" fontId="4" fillId="0" borderId="3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0" fontId="4" fillId="0" borderId="10" xfId="2" applyFont="1" applyBorder="1" applyAlignment="1">
      <alignment horizontal="left"/>
    </xf>
    <xf numFmtId="0" fontId="4" fillId="0" borderId="11" xfId="2" applyFont="1" applyBorder="1" applyAlignment="1">
      <alignment horizontal="left"/>
    </xf>
    <xf numFmtId="0" fontId="4" fillId="0" borderId="12" xfId="2" applyFont="1" applyBorder="1" applyAlignment="1">
      <alignment horizontal="left"/>
    </xf>
    <xf numFmtId="0" fontId="4" fillId="0" borderId="3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4" fillId="0" borderId="8" xfId="2" applyFont="1" applyBorder="1" applyAlignment="1">
      <alignment horizontal="left"/>
    </xf>
    <xf numFmtId="0" fontId="11" fillId="0" borderId="0" xfId="0" applyFont="1"/>
    <xf numFmtId="0" fontId="4" fillId="0" borderId="0" xfId="2" applyFont="1" applyBorder="1"/>
    <xf numFmtId="0" fontId="12" fillId="0" borderId="0" xfId="0" applyFont="1"/>
    <xf numFmtId="0" fontId="7" fillId="0" borderId="0" xfId="0" applyFont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0" xfId="2" applyAlignment="1">
      <alignment horizontal="center"/>
    </xf>
    <xf numFmtId="0" fontId="6" fillId="0" borderId="0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4" fillId="0" borderId="13" xfId="2" applyFont="1" applyBorder="1" applyAlignment="1">
      <alignment horizontal="center"/>
    </xf>
    <xf numFmtId="0" fontId="4" fillId="0" borderId="10" xfId="2" applyFont="1" applyFill="1" applyBorder="1" applyAlignment="1">
      <alignment horizontal="left"/>
    </xf>
    <xf numFmtId="0" fontId="4" fillId="0" borderId="11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12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2" fontId="4" fillId="2" borderId="2" xfId="2" applyNumberFormat="1" applyFont="1" applyFill="1" applyBorder="1" applyAlignment="1">
      <alignment horizontal="center"/>
    </xf>
    <xf numFmtId="0" fontId="4" fillId="2" borderId="0" xfId="2" applyFill="1"/>
    <xf numFmtId="0" fontId="4" fillId="2" borderId="5" xfId="2" applyFont="1" applyFill="1" applyBorder="1" applyAlignment="1">
      <alignment horizontal="left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Border="1"/>
    <xf numFmtId="0" fontId="13" fillId="3" borderId="0" xfId="0" applyFont="1" applyFill="1" applyBorder="1" applyAlignment="1">
      <alignment wrapText="1"/>
    </xf>
    <xf numFmtId="0" fontId="8" fillId="3" borderId="0" xfId="2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9" fillId="3" borderId="0" xfId="1" applyNumberFormat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1" fontId="9" fillId="3" borderId="0" xfId="1" applyNumberFormat="1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2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4" fillId="3" borderId="0" xfId="2" applyNumberFormat="1" applyFill="1" applyBorder="1" applyAlignment="1">
      <alignment horizontal="center"/>
    </xf>
    <xf numFmtId="0" fontId="3" fillId="0" borderId="2" xfId="2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3" fillId="0" borderId="1" xfId="2" applyFont="1" applyBorder="1" applyAlignment="1">
      <alignment vertical="center"/>
    </xf>
    <xf numFmtId="0" fontId="13" fillId="3" borderId="0" xfId="0" applyFont="1" applyFill="1" applyBorder="1"/>
    <xf numFmtId="0" fontId="16" fillId="0" borderId="0" xfId="2" applyFont="1" applyBorder="1"/>
    <xf numFmtId="0" fontId="17" fillId="0" borderId="0" xfId="2" applyFont="1" applyBorder="1"/>
    <xf numFmtId="0" fontId="17" fillId="0" borderId="0" xfId="0" applyFont="1"/>
    <xf numFmtId="0" fontId="17" fillId="0" borderId="0" xfId="2" applyFont="1"/>
    <xf numFmtId="0" fontId="14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</cellXfs>
  <cellStyles count="3">
    <cellStyle name="Normal_Sheet1" xfId="1"/>
    <cellStyle name="Обычный" xfId="0" builtinId="0"/>
    <cellStyle name="Обычный_Прейскурант TERCA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4</xdr:row>
      <xdr:rowOff>5195</xdr:rowOff>
    </xdr:to>
    <xdr:pic>
      <xdr:nvPicPr>
        <xdr:cNvPr id="4609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76500" cy="652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10</xdr:col>
      <xdr:colOff>704850</xdr:colOff>
      <xdr:row>4</xdr:row>
      <xdr:rowOff>107496</xdr:rowOff>
    </xdr:to>
    <xdr:pic>
      <xdr:nvPicPr>
        <xdr:cNvPr id="46099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0"/>
          <a:ext cx="857250" cy="755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/>
  <dimension ref="A1:M155"/>
  <sheetViews>
    <sheetView tabSelected="1" topLeftCell="A142" workbookViewId="0">
      <selection activeCell="C159" sqref="C159"/>
    </sheetView>
  </sheetViews>
  <sheetFormatPr defaultColWidth="10.6640625" defaultRowHeight="12.75"/>
  <cols>
    <col min="1" max="1" width="44" style="2" customWidth="1"/>
    <col min="2" max="2" width="15" style="35" customWidth="1"/>
    <col min="3" max="3" width="12.83203125" style="3" customWidth="1"/>
    <col min="4" max="4" width="17.83203125" style="2" customWidth="1"/>
    <col min="5" max="5" width="15.83203125" style="2" customWidth="1"/>
    <col min="6" max="6" width="8.6640625" style="2" customWidth="1"/>
    <col min="7" max="8" width="11.33203125" style="2" customWidth="1"/>
    <col min="9" max="9" width="14" style="2" customWidth="1"/>
    <col min="10" max="10" width="9.83203125" style="2" customWidth="1"/>
    <col min="11" max="12" width="12.83203125" style="2" customWidth="1"/>
    <col min="13" max="13" width="4.6640625" style="2" customWidth="1"/>
    <col min="14" max="16384" width="10.6640625" style="2"/>
  </cols>
  <sheetData>
    <row r="1" spans="1:13" s="61" customFormat="1">
      <c r="A1"/>
      <c r="B1" s="58"/>
      <c r="C1" s="58"/>
      <c r="D1" s="58"/>
      <c r="E1" s="58"/>
      <c r="F1" s="59"/>
      <c r="G1" s="60"/>
    </row>
    <row r="2" spans="1:13" s="61" customFormat="1">
      <c r="A2"/>
      <c r="B2" s="58"/>
      <c r="C2" s="58"/>
      <c r="D2" s="58"/>
      <c r="E2" s="58"/>
      <c r="F2" s="59"/>
      <c r="G2" s="60"/>
    </row>
    <row r="3" spans="1:13" s="61" customFormat="1">
      <c r="A3"/>
      <c r="B3" s="58"/>
      <c r="C3" s="58"/>
      <c r="D3" s="58"/>
      <c r="E3" s="58"/>
      <c r="F3" s="59"/>
      <c r="G3" s="60"/>
    </row>
    <row r="4" spans="1:13" s="61" customFormat="1">
      <c r="A4" s="63"/>
      <c r="B4" s="63"/>
      <c r="C4" s="63"/>
      <c r="D4" s="58"/>
      <c r="E4" s="58"/>
      <c r="F4" s="59"/>
      <c r="G4" s="60"/>
    </row>
    <row r="5" spans="1:13" s="61" customFormat="1">
      <c r="A5" s="62"/>
      <c r="B5" s="62"/>
      <c r="C5" s="62"/>
      <c r="D5" s="58"/>
      <c r="E5" s="58"/>
      <c r="F5" s="59"/>
      <c r="G5" s="60"/>
    </row>
    <row r="6" spans="1:13" ht="15.95" customHeight="1">
      <c r="A6" s="4"/>
      <c r="B6" s="33"/>
      <c r="C6" s="30"/>
      <c r="D6" s="5"/>
      <c r="E6" s="1"/>
      <c r="F6" s="6"/>
      <c r="G6" s="7"/>
      <c r="H6" s="7"/>
      <c r="I6" s="32" t="s">
        <v>200</v>
      </c>
      <c r="J6" s="6"/>
    </row>
    <row r="7" spans="1:13" ht="27" customHeight="1">
      <c r="A7" s="74" t="s">
        <v>2</v>
      </c>
      <c r="B7" s="74" t="s">
        <v>48</v>
      </c>
      <c r="C7" s="75" t="s">
        <v>21</v>
      </c>
      <c r="D7" s="76" t="s">
        <v>20</v>
      </c>
      <c r="E7" s="76" t="s">
        <v>3</v>
      </c>
      <c r="F7" s="74" t="s">
        <v>22</v>
      </c>
      <c r="G7" s="75" t="s">
        <v>12</v>
      </c>
      <c r="H7" s="75" t="s">
        <v>23</v>
      </c>
      <c r="I7" s="75" t="s">
        <v>24</v>
      </c>
      <c r="J7" s="75" t="s">
        <v>11</v>
      </c>
      <c r="K7" s="75" t="s">
        <v>10</v>
      </c>
      <c r="L7" s="75" t="s">
        <v>9</v>
      </c>
    </row>
    <row r="8" spans="1:13" s="8" customFormat="1" ht="15" customHeight="1">
      <c r="A8" s="64" t="s">
        <v>176</v>
      </c>
      <c r="B8" s="65"/>
      <c r="C8" s="66"/>
      <c r="D8" s="67"/>
      <c r="E8" s="68"/>
      <c r="F8" s="69"/>
      <c r="G8" s="70"/>
      <c r="H8" s="70"/>
      <c r="I8" s="71"/>
      <c r="J8" s="72"/>
      <c r="K8" s="71"/>
      <c r="L8" s="73"/>
      <c r="M8" s="11"/>
    </row>
    <row r="9" spans="1:13">
      <c r="A9" s="27" t="s">
        <v>157</v>
      </c>
      <c r="B9" s="34" t="s">
        <v>173</v>
      </c>
      <c r="C9" s="12" t="s">
        <v>4</v>
      </c>
      <c r="D9" s="14" t="s">
        <v>5</v>
      </c>
      <c r="E9" s="13" t="s">
        <v>19</v>
      </c>
      <c r="F9" s="15">
        <v>3</v>
      </c>
      <c r="G9" s="16">
        <v>424</v>
      </c>
      <c r="H9" s="16">
        <f t="shared" ref="H9:H31" si="0">MMULT(I9,MINVERSE(G9))</f>
        <v>16</v>
      </c>
      <c r="I9" s="16">
        <f t="shared" ref="I9:I59" si="1">MMULT(FLOOR(MMULT(MMULT(21500,MINVERSE(F9)),MINVERSE(G9)),1),G9)</f>
        <v>6784</v>
      </c>
      <c r="J9" s="15">
        <v>1.38</v>
      </c>
      <c r="K9" s="16">
        <v>52</v>
      </c>
      <c r="L9" s="15">
        <f t="shared" ref="L9:L35" si="2">MMULT(J9,K9)</f>
        <v>71.759999999999991</v>
      </c>
    </row>
    <row r="10" spans="1:13">
      <c r="A10" s="29"/>
      <c r="B10" s="34" t="s">
        <v>174</v>
      </c>
      <c r="C10" s="20"/>
      <c r="D10" s="14" t="s">
        <v>7</v>
      </c>
      <c r="E10" s="18"/>
      <c r="F10" s="15">
        <v>4.2</v>
      </c>
      <c r="G10" s="16">
        <v>424</v>
      </c>
      <c r="H10" s="16">
        <f t="shared" si="0"/>
        <v>12</v>
      </c>
      <c r="I10" s="16">
        <f t="shared" si="1"/>
        <v>5088</v>
      </c>
      <c r="J10" s="15">
        <v>2.1800000000000002</v>
      </c>
      <c r="K10" s="16">
        <v>52</v>
      </c>
      <c r="L10" s="15">
        <f t="shared" si="2"/>
        <v>113.36000000000001</v>
      </c>
    </row>
    <row r="11" spans="1:13">
      <c r="A11" s="43" t="s">
        <v>31</v>
      </c>
      <c r="B11" s="16" t="s">
        <v>99</v>
      </c>
      <c r="C11" s="13" t="s">
        <v>4</v>
      </c>
      <c r="D11" s="14" t="s">
        <v>5</v>
      </c>
      <c r="E11" s="13" t="s">
        <v>19</v>
      </c>
      <c r="F11" s="15">
        <v>3</v>
      </c>
      <c r="G11" s="16">
        <v>424</v>
      </c>
      <c r="H11" s="16">
        <f t="shared" si="0"/>
        <v>16</v>
      </c>
      <c r="I11" s="16">
        <f t="shared" si="1"/>
        <v>6784</v>
      </c>
      <c r="J11" s="15">
        <v>1.5</v>
      </c>
      <c r="K11" s="16">
        <v>52</v>
      </c>
      <c r="L11" s="15">
        <f t="shared" si="2"/>
        <v>78</v>
      </c>
    </row>
    <row r="12" spans="1:13">
      <c r="A12" s="44"/>
      <c r="B12" s="16" t="s">
        <v>100</v>
      </c>
      <c r="C12" s="19"/>
      <c r="D12" s="14" t="s">
        <v>7</v>
      </c>
      <c r="E12" s="19"/>
      <c r="F12" s="15">
        <v>4.2</v>
      </c>
      <c r="G12" s="16">
        <v>424</v>
      </c>
      <c r="H12" s="16">
        <f t="shared" si="0"/>
        <v>12</v>
      </c>
      <c r="I12" s="16">
        <f t="shared" si="1"/>
        <v>5088</v>
      </c>
      <c r="J12" s="15">
        <v>2.27</v>
      </c>
      <c r="K12" s="16">
        <v>52</v>
      </c>
      <c r="L12" s="15">
        <f t="shared" si="2"/>
        <v>118.04</v>
      </c>
    </row>
    <row r="13" spans="1:13">
      <c r="A13" s="44"/>
      <c r="B13" s="16" t="s">
        <v>101</v>
      </c>
      <c r="C13" s="19" t="s">
        <v>8</v>
      </c>
      <c r="D13" s="16" t="s">
        <v>5</v>
      </c>
      <c r="E13" s="20" t="s">
        <v>199</v>
      </c>
      <c r="F13" s="15">
        <v>1.6</v>
      </c>
      <c r="G13" s="16">
        <v>600</v>
      </c>
      <c r="H13" s="16">
        <f t="shared" si="0"/>
        <v>22</v>
      </c>
      <c r="I13" s="16">
        <f t="shared" si="1"/>
        <v>13200</v>
      </c>
      <c r="J13" s="15">
        <v>1.03</v>
      </c>
      <c r="K13" s="16">
        <v>52</v>
      </c>
      <c r="L13" s="15">
        <f t="shared" si="2"/>
        <v>53.56</v>
      </c>
    </row>
    <row r="14" spans="1:13">
      <c r="A14" s="46"/>
      <c r="B14" s="16" t="s">
        <v>102</v>
      </c>
      <c r="C14" s="19" t="s">
        <v>13</v>
      </c>
      <c r="D14" s="14" t="s">
        <v>5</v>
      </c>
      <c r="E14" s="20" t="s">
        <v>16</v>
      </c>
      <c r="F14" s="15">
        <v>4.5</v>
      </c>
      <c r="G14" s="16">
        <v>250</v>
      </c>
      <c r="H14" s="16">
        <f t="shared" si="0"/>
        <v>19</v>
      </c>
      <c r="I14" s="16">
        <f t="shared" si="1"/>
        <v>4750</v>
      </c>
      <c r="J14" s="15">
        <v>2.91</v>
      </c>
      <c r="K14" s="16">
        <v>27</v>
      </c>
      <c r="L14" s="15">
        <f t="shared" si="2"/>
        <v>78.570000000000007</v>
      </c>
    </row>
    <row r="15" spans="1:13">
      <c r="A15" s="41" t="s">
        <v>183</v>
      </c>
      <c r="B15" s="16" t="s">
        <v>180</v>
      </c>
      <c r="C15" s="12" t="s">
        <v>4</v>
      </c>
      <c r="D15" s="14" t="s">
        <v>5</v>
      </c>
      <c r="E15" s="13" t="s">
        <v>19</v>
      </c>
      <c r="F15" s="15">
        <v>3</v>
      </c>
      <c r="G15" s="16">
        <v>424</v>
      </c>
      <c r="H15" s="16">
        <f>MMULT(I15,MINVERSE(G15))</f>
        <v>16</v>
      </c>
      <c r="I15" s="16">
        <f>MMULT(FLOOR(MMULT(MMULT(21500,MINVERSE(F15)),MINVERSE(G15)),1),G15)</f>
        <v>6784</v>
      </c>
      <c r="J15" s="15">
        <v>1.17</v>
      </c>
      <c r="K15" s="16">
        <v>52</v>
      </c>
      <c r="L15" s="15">
        <f>MMULT(J15,K15)</f>
        <v>60.839999999999996</v>
      </c>
    </row>
    <row r="16" spans="1:13">
      <c r="A16" s="42"/>
      <c r="B16" s="16" t="s">
        <v>181</v>
      </c>
      <c r="C16" s="20"/>
      <c r="D16" s="14" t="s">
        <v>7</v>
      </c>
      <c r="E16" s="19"/>
      <c r="F16" s="15">
        <v>4.2</v>
      </c>
      <c r="G16" s="16">
        <v>424</v>
      </c>
      <c r="H16" s="16">
        <f>MMULT(I16,MINVERSE(G16))</f>
        <v>12</v>
      </c>
      <c r="I16" s="16">
        <f>MMULT(FLOOR(MMULT(MMULT(21500,MINVERSE(F16)),MINVERSE(G16)),1),G16)</f>
        <v>5088</v>
      </c>
      <c r="J16" s="15">
        <v>2.11</v>
      </c>
      <c r="K16" s="16">
        <v>52</v>
      </c>
      <c r="L16" s="15">
        <f>MMULT(J16,K16)</f>
        <v>109.72</v>
      </c>
    </row>
    <row r="17" spans="1:12">
      <c r="A17" s="42"/>
      <c r="B17" s="16" t="s">
        <v>182</v>
      </c>
      <c r="C17" s="20" t="s">
        <v>8</v>
      </c>
      <c r="D17" s="16" t="s">
        <v>5</v>
      </c>
      <c r="E17" s="20" t="s">
        <v>199</v>
      </c>
      <c r="F17" s="15">
        <v>1.6</v>
      </c>
      <c r="G17" s="16">
        <v>600</v>
      </c>
      <c r="H17" s="16">
        <f>MMULT(I17,MINVERSE(G17))</f>
        <v>22</v>
      </c>
      <c r="I17" s="16">
        <f>MMULT(FLOOR(MMULT(MMULT(21500,MINVERSE(F17)),MINVERSE(G17)),1),G17)</f>
        <v>13200</v>
      </c>
      <c r="J17" s="15">
        <v>0.76</v>
      </c>
      <c r="K17" s="16">
        <v>52</v>
      </c>
      <c r="L17" s="15">
        <f>MMULT(J17,K17)</f>
        <v>39.520000000000003</v>
      </c>
    </row>
    <row r="18" spans="1:12">
      <c r="A18" s="41" t="s">
        <v>30</v>
      </c>
      <c r="B18" s="16" t="s">
        <v>82</v>
      </c>
      <c r="C18" s="12" t="s">
        <v>4</v>
      </c>
      <c r="D18" s="14" t="s">
        <v>5</v>
      </c>
      <c r="E18" s="13" t="s">
        <v>19</v>
      </c>
      <c r="F18" s="15">
        <v>3</v>
      </c>
      <c r="G18" s="16">
        <v>424</v>
      </c>
      <c r="H18" s="16">
        <f t="shared" si="0"/>
        <v>16</v>
      </c>
      <c r="I18" s="16">
        <f t="shared" si="1"/>
        <v>6784</v>
      </c>
      <c r="J18" s="15">
        <v>1.44</v>
      </c>
      <c r="K18" s="16">
        <v>52</v>
      </c>
      <c r="L18" s="15">
        <f t="shared" si="2"/>
        <v>74.88</v>
      </c>
    </row>
    <row r="19" spans="1:12">
      <c r="A19" s="25"/>
      <c r="B19" s="34" t="s">
        <v>184</v>
      </c>
      <c r="C19" s="17"/>
      <c r="D19" s="14" t="s">
        <v>6</v>
      </c>
      <c r="E19" s="18"/>
      <c r="F19" s="15">
        <v>3.8</v>
      </c>
      <c r="G19" s="16">
        <v>424</v>
      </c>
      <c r="H19" s="16">
        <f>MMULT(I19,MINVERSE(G19))</f>
        <v>13</v>
      </c>
      <c r="I19" s="16">
        <f>MMULT(FLOOR(MMULT(MMULT(21500,MINVERSE(F19)),MINVERSE(G19)),1),G19)</f>
        <v>5512</v>
      </c>
      <c r="J19" s="15">
        <v>1.88</v>
      </c>
      <c r="K19" s="16">
        <v>52</v>
      </c>
      <c r="L19" s="15">
        <f>MMULT(J19,K19)</f>
        <v>97.759999999999991</v>
      </c>
    </row>
    <row r="20" spans="1:12">
      <c r="A20" s="42"/>
      <c r="B20" s="16" t="s">
        <v>83</v>
      </c>
      <c r="C20" s="20"/>
      <c r="D20" s="14" t="s">
        <v>7</v>
      </c>
      <c r="E20" s="19"/>
      <c r="F20" s="15">
        <v>4.2</v>
      </c>
      <c r="G20" s="16">
        <v>424</v>
      </c>
      <c r="H20" s="16">
        <f t="shared" si="0"/>
        <v>12</v>
      </c>
      <c r="I20" s="16">
        <f t="shared" si="1"/>
        <v>5088</v>
      </c>
      <c r="J20" s="15">
        <v>2.19</v>
      </c>
      <c r="K20" s="16">
        <v>52</v>
      </c>
      <c r="L20" s="15">
        <f t="shared" si="2"/>
        <v>113.88</v>
      </c>
    </row>
    <row r="21" spans="1:12">
      <c r="A21" s="42"/>
      <c r="B21" s="16" t="s">
        <v>84</v>
      </c>
      <c r="C21" s="20" t="s">
        <v>8</v>
      </c>
      <c r="D21" s="16" t="s">
        <v>5</v>
      </c>
      <c r="E21" s="20" t="s">
        <v>199</v>
      </c>
      <c r="F21" s="15">
        <v>1.6</v>
      </c>
      <c r="G21" s="16">
        <v>600</v>
      </c>
      <c r="H21" s="16">
        <f t="shared" si="0"/>
        <v>22</v>
      </c>
      <c r="I21" s="16">
        <f t="shared" si="1"/>
        <v>13200</v>
      </c>
      <c r="J21" s="15">
        <v>0.92</v>
      </c>
      <c r="K21" s="16">
        <v>52</v>
      </c>
      <c r="L21" s="15">
        <f t="shared" si="2"/>
        <v>47.84</v>
      </c>
    </row>
    <row r="22" spans="1:12">
      <c r="A22" s="24" t="s">
        <v>28</v>
      </c>
      <c r="B22" s="34" t="s">
        <v>69</v>
      </c>
      <c r="C22" s="12" t="s">
        <v>4</v>
      </c>
      <c r="D22" s="14" t="s">
        <v>5</v>
      </c>
      <c r="E22" s="13" t="s">
        <v>19</v>
      </c>
      <c r="F22" s="15">
        <v>3</v>
      </c>
      <c r="G22" s="16">
        <v>424</v>
      </c>
      <c r="H22" s="16">
        <f t="shared" si="0"/>
        <v>16</v>
      </c>
      <c r="I22" s="16">
        <f t="shared" si="1"/>
        <v>6784</v>
      </c>
      <c r="J22" s="15">
        <v>1.39</v>
      </c>
      <c r="K22" s="16">
        <v>52</v>
      </c>
      <c r="L22" s="15">
        <f t="shared" si="2"/>
        <v>72.28</v>
      </c>
    </row>
    <row r="23" spans="1:12">
      <c r="A23" s="25"/>
      <c r="B23" s="34" t="s">
        <v>70</v>
      </c>
      <c r="C23" s="17"/>
      <c r="D23" s="14" t="s">
        <v>6</v>
      </c>
      <c r="E23" s="18"/>
      <c r="F23" s="15">
        <v>3.8</v>
      </c>
      <c r="G23" s="16">
        <v>424</v>
      </c>
      <c r="H23" s="16">
        <f t="shared" si="0"/>
        <v>13</v>
      </c>
      <c r="I23" s="16">
        <f t="shared" si="1"/>
        <v>5512</v>
      </c>
      <c r="J23" s="15">
        <v>1.88</v>
      </c>
      <c r="K23" s="16">
        <v>52</v>
      </c>
      <c r="L23" s="15">
        <f t="shared" si="2"/>
        <v>97.759999999999991</v>
      </c>
    </row>
    <row r="24" spans="1:12">
      <c r="A24" s="25"/>
      <c r="B24" s="34" t="s">
        <v>71</v>
      </c>
      <c r="C24" s="20"/>
      <c r="D24" s="14" t="s">
        <v>7</v>
      </c>
      <c r="E24" s="19"/>
      <c r="F24" s="15">
        <v>4.2</v>
      </c>
      <c r="G24" s="16">
        <v>424</v>
      </c>
      <c r="H24" s="16">
        <f t="shared" si="0"/>
        <v>12</v>
      </c>
      <c r="I24" s="16">
        <f t="shared" si="1"/>
        <v>5088</v>
      </c>
      <c r="J24" s="15">
        <v>2.19</v>
      </c>
      <c r="K24" s="16">
        <v>52</v>
      </c>
      <c r="L24" s="15">
        <f t="shared" si="2"/>
        <v>113.88</v>
      </c>
    </row>
    <row r="25" spans="1:12">
      <c r="A25" s="25"/>
      <c r="B25" s="34" t="s">
        <v>72</v>
      </c>
      <c r="C25" s="20" t="s">
        <v>8</v>
      </c>
      <c r="D25" s="16" t="s">
        <v>5</v>
      </c>
      <c r="E25" s="20" t="s">
        <v>199</v>
      </c>
      <c r="F25" s="15">
        <v>1.6</v>
      </c>
      <c r="G25" s="16">
        <v>600</v>
      </c>
      <c r="H25" s="16">
        <f t="shared" si="0"/>
        <v>22</v>
      </c>
      <c r="I25" s="16">
        <f t="shared" si="1"/>
        <v>13200</v>
      </c>
      <c r="J25" s="15">
        <v>0.86</v>
      </c>
      <c r="K25" s="16">
        <v>52</v>
      </c>
      <c r="L25" s="15">
        <f t="shared" si="2"/>
        <v>44.72</v>
      </c>
    </row>
    <row r="26" spans="1:12">
      <c r="A26" s="25"/>
      <c r="B26" s="34" t="s">
        <v>73</v>
      </c>
      <c r="C26" s="20" t="s">
        <v>13</v>
      </c>
      <c r="D26" s="14" t="s">
        <v>5</v>
      </c>
      <c r="E26" s="20" t="s">
        <v>16</v>
      </c>
      <c r="F26" s="15">
        <v>4.5</v>
      </c>
      <c r="G26" s="16">
        <v>250</v>
      </c>
      <c r="H26" s="16">
        <f t="shared" si="0"/>
        <v>19</v>
      </c>
      <c r="I26" s="16">
        <f t="shared" si="1"/>
        <v>4750</v>
      </c>
      <c r="J26" s="15">
        <v>2.36</v>
      </c>
      <c r="K26" s="16">
        <v>27</v>
      </c>
      <c r="L26" s="15">
        <f t="shared" si="2"/>
        <v>63.72</v>
      </c>
    </row>
    <row r="27" spans="1:12">
      <c r="A27" s="24" t="s">
        <v>29</v>
      </c>
      <c r="B27" s="34" t="s">
        <v>74</v>
      </c>
      <c r="C27" s="12" t="s">
        <v>4</v>
      </c>
      <c r="D27" s="14" t="s">
        <v>5</v>
      </c>
      <c r="E27" s="13" t="s">
        <v>19</v>
      </c>
      <c r="F27" s="15">
        <v>3</v>
      </c>
      <c r="G27" s="16">
        <v>424</v>
      </c>
      <c r="H27" s="16">
        <f t="shared" si="0"/>
        <v>16</v>
      </c>
      <c r="I27" s="16">
        <f t="shared" si="1"/>
        <v>6784</v>
      </c>
      <c r="J27" s="15">
        <v>1.44</v>
      </c>
      <c r="K27" s="16">
        <v>52</v>
      </c>
      <c r="L27" s="15">
        <f t="shared" si="2"/>
        <v>74.88</v>
      </c>
    </row>
    <row r="28" spans="1:12">
      <c r="A28" s="25"/>
      <c r="B28" s="34" t="s">
        <v>156</v>
      </c>
      <c r="C28" s="17"/>
      <c r="D28" s="14" t="s">
        <v>6</v>
      </c>
      <c r="E28" s="18"/>
      <c r="F28" s="15">
        <v>3.8</v>
      </c>
      <c r="G28" s="16">
        <v>424</v>
      </c>
      <c r="H28" s="16">
        <f t="shared" si="0"/>
        <v>13</v>
      </c>
      <c r="I28" s="16">
        <f t="shared" si="1"/>
        <v>5512</v>
      </c>
      <c r="J28" s="15">
        <v>1.88</v>
      </c>
      <c r="K28" s="16">
        <v>52</v>
      </c>
      <c r="L28" s="15">
        <f t="shared" si="2"/>
        <v>97.759999999999991</v>
      </c>
    </row>
    <row r="29" spans="1:12">
      <c r="A29" s="25"/>
      <c r="B29" s="34" t="s">
        <v>75</v>
      </c>
      <c r="C29" s="20"/>
      <c r="D29" s="14" t="s">
        <v>7</v>
      </c>
      <c r="E29" s="19"/>
      <c r="F29" s="15">
        <v>4.2</v>
      </c>
      <c r="G29" s="16">
        <v>424</v>
      </c>
      <c r="H29" s="16">
        <f t="shared" si="0"/>
        <v>12</v>
      </c>
      <c r="I29" s="16">
        <f t="shared" si="1"/>
        <v>5088</v>
      </c>
      <c r="J29" s="15">
        <v>2.19</v>
      </c>
      <c r="K29" s="16">
        <v>52</v>
      </c>
      <c r="L29" s="15">
        <f t="shared" si="2"/>
        <v>113.88</v>
      </c>
    </row>
    <row r="30" spans="1:12">
      <c r="A30" s="25"/>
      <c r="B30" s="34" t="s">
        <v>76</v>
      </c>
      <c r="C30" s="20" t="s">
        <v>8</v>
      </c>
      <c r="D30" s="16" t="s">
        <v>5</v>
      </c>
      <c r="E30" s="20" t="s">
        <v>199</v>
      </c>
      <c r="F30" s="15">
        <v>1.6</v>
      </c>
      <c r="G30" s="16">
        <v>600</v>
      </c>
      <c r="H30" s="16">
        <f t="shared" si="0"/>
        <v>22</v>
      </c>
      <c r="I30" s="16">
        <f t="shared" si="1"/>
        <v>13200</v>
      </c>
      <c r="J30" s="15">
        <v>0.92</v>
      </c>
      <c r="K30" s="16">
        <v>52</v>
      </c>
      <c r="L30" s="15">
        <f t="shared" si="2"/>
        <v>47.84</v>
      </c>
    </row>
    <row r="31" spans="1:12">
      <c r="A31" s="24" t="s">
        <v>17</v>
      </c>
      <c r="B31" s="34" t="s">
        <v>51</v>
      </c>
      <c r="C31" s="12" t="s">
        <v>4</v>
      </c>
      <c r="D31" s="14" t="s">
        <v>5</v>
      </c>
      <c r="E31" s="13" t="s">
        <v>14</v>
      </c>
      <c r="F31" s="15">
        <v>3</v>
      </c>
      <c r="G31" s="16">
        <v>424</v>
      </c>
      <c r="H31" s="16">
        <f t="shared" si="0"/>
        <v>16</v>
      </c>
      <c r="I31" s="16">
        <f t="shared" si="1"/>
        <v>6784</v>
      </c>
      <c r="J31" s="15">
        <v>1.33</v>
      </c>
      <c r="K31" s="16">
        <v>52</v>
      </c>
      <c r="L31" s="15">
        <f t="shared" si="2"/>
        <v>69.16</v>
      </c>
    </row>
    <row r="32" spans="1:12">
      <c r="A32" s="25"/>
      <c r="B32" s="34" t="s">
        <v>52</v>
      </c>
      <c r="C32" s="17"/>
      <c r="D32" s="14" t="s">
        <v>6</v>
      </c>
      <c r="E32" s="18"/>
      <c r="F32" s="15">
        <v>3.8</v>
      </c>
      <c r="G32" s="16">
        <v>424</v>
      </c>
      <c r="H32" s="16">
        <f t="shared" ref="H32:H53" si="3">MMULT(I32,MINVERSE(G32))</f>
        <v>13</v>
      </c>
      <c r="I32" s="16">
        <f t="shared" si="1"/>
        <v>5512</v>
      </c>
      <c r="J32" s="15">
        <v>1.84</v>
      </c>
      <c r="K32" s="16">
        <v>52</v>
      </c>
      <c r="L32" s="15">
        <f t="shared" si="2"/>
        <v>95.68</v>
      </c>
    </row>
    <row r="33" spans="1:12">
      <c r="A33" s="25"/>
      <c r="B33" s="34" t="s">
        <v>53</v>
      </c>
      <c r="C33" s="20"/>
      <c r="D33" s="14" t="s">
        <v>7</v>
      </c>
      <c r="E33" s="19"/>
      <c r="F33" s="15">
        <v>4.2</v>
      </c>
      <c r="G33" s="16">
        <v>424</v>
      </c>
      <c r="H33" s="16">
        <f t="shared" si="3"/>
        <v>12</v>
      </c>
      <c r="I33" s="16">
        <f t="shared" si="1"/>
        <v>5088</v>
      </c>
      <c r="J33" s="15">
        <v>2.14</v>
      </c>
      <c r="K33" s="16">
        <v>52</v>
      </c>
      <c r="L33" s="15">
        <f t="shared" si="2"/>
        <v>111.28</v>
      </c>
    </row>
    <row r="34" spans="1:12">
      <c r="A34" s="25"/>
      <c r="B34" s="34" t="s">
        <v>54</v>
      </c>
      <c r="C34" s="20" t="s">
        <v>8</v>
      </c>
      <c r="D34" s="16" t="s">
        <v>5</v>
      </c>
      <c r="E34" s="20" t="s">
        <v>15</v>
      </c>
      <c r="F34" s="15">
        <v>1.6</v>
      </c>
      <c r="G34" s="16">
        <v>600</v>
      </c>
      <c r="H34" s="16">
        <f t="shared" si="3"/>
        <v>22</v>
      </c>
      <c r="I34" s="16">
        <f t="shared" si="1"/>
        <v>13200</v>
      </c>
      <c r="J34" s="15">
        <v>0.83</v>
      </c>
      <c r="K34" s="16">
        <v>52</v>
      </c>
      <c r="L34" s="15">
        <f t="shared" si="2"/>
        <v>43.16</v>
      </c>
    </row>
    <row r="35" spans="1:12">
      <c r="A35" s="25"/>
      <c r="B35" s="34" t="s">
        <v>55</v>
      </c>
      <c r="C35" s="20" t="s">
        <v>13</v>
      </c>
      <c r="D35" s="14" t="s">
        <v>5</v>
      </c>
      <c r="E35" s="20" t="s">
        <v>16</v>
      </c>
      <c r="F35" s="15">
        <v>4.5</v>
      </c>
      <c r="G35" s="16">
        <v>250</v>
      </c>
      <c r="H35" s="16">
        <f t="shared" si="3"/>
        <v>19</v>
      </c>
      <c r="I35" s="16">
        <f t="shared" si="1"/>
        <v>4750</v>
      </c>
      <c r="J35" s="15">
        <v>2.27</v>
      </c>
      <c r="K35" s="16">
        <v>27</v>
      </c>
      <c r="L35" s="15">
        <f t="shared" si="2"/>
        <v>61.29</v>
      </c>
    </row>
    <row r="36" spans="1:12">
      <c r="A36" s="27" t="s">
        <v>18</v>
      </c>
      <c r="B36" s="34" t="s">
        <v>56</v>
      </c>
      <c r="C36" s="12" t="s">
        <v>4</v>
      </c>
      <c r="D36" s="14" t="s">
        <v>5</v>
      </c>
      <c r="E36" s="13" t="s">
        <v>19</v>
      </c>
      <c r="F36" s="15">
        <v>3</v>
      </c>
      <c r="G36" s="16">
        <v>424</v>
      </c>
      <c r="H36" s="16">
        <f t="shared" si="3"/>
        <v>16</v>
      </c>
      <c r="I36" s="16">
        <f t="shared" si="1"/>
        <v>6784</v>
      </c>
      <c r="J36" s="15">
        <v>1.44</v>
      </c>
      <c r="K36" s="16">
        <v>52</v>
      </c>
      <c r="L36" s="15">
        <f t="shared" ref="L36:L42" si="4">MMULT(J36,K36)</f>
        <v>74.88</v>
      </c>
    </row>
    <row r="37" spans="1:12">
      <c r="A37" s="28"/>
      <c r="B37" s="34" t="s">
        <v>57</v>
      </c>
      <c r="C37" s="20"/>
      <c r="D37" s="14" t="s">
        <v>7</v>
      </c>
      <c r="E37" s="19"/>
      <c r="F37" s="15">
        <v>4.2</v>
      </c>
      <c r="G37" s="16">
        <v>424</v>
      </c>
      <c r="H37" s="16">
        <f t="shared" si="3"/>
        <v>12</v>
      </c>
      <c r="I37" s="16">
        <f t="shared" si="1"/>
        <v>5088</v>
      </c>
      <c r="J37" s="15">
        <v>2.19</v>
      </c>
      <c r="K37" s="16">
        <v>52</v>
      </c>
      <c r="L37" s="15">
        <f t="shared" si="4"/>
        <v>113.88</v>
      </c>
    </row>
    <row r="38" spans="1:12">
      <c r="A38" s="29"/>
      <c r="B38" s="34" t="s">
        <v>58</v>
      </c>
      <c r="C38" s="20" t="s">
        <v>8</v>
      </c>
      <c r="D38" s="12" t="s">
        <v>5</v>
      </c>
      <c r="E38" s="17" t="s">
        <v>199</v>
      </c>
      <c r="F38" s="21">
        <v>1.6</v>
      </c>
      <c r="G38" s="12">
        <v>600</v>
      </c>
      <c r="H38" s="16">
        <f t="shared" si="3"/>
        <v>22</v>
      </c>
      <c r="I38" s="12">
        <f t="shared" si="1"/>
        <v>13200</v>
      </c>
      <c r="J38" s="15">
        <v>0.92</v>
      </c>
      <c r="K38" s="12">
        <v>52</v>
      </c>
      <c r="L38" s="21">
        <f t="shared" si="4"/>
        <v>47.84</v>
      </c>
    </row>
    <row r="39" spans="1:12">
      <c r="A39" s="24" t="s">
        <v>25</v>
      </c>
      <c r="B39" s="34" t="s">
        <v>59</v>
      </c>
      <c r="C39" s="12" t="s">
        <v>4</v>
      </c>
      <c r="D39" s="14" t="s">
        <v>5</v>
      </c>
      <c r="E39" s="13" t="s">
        <v>19</v>
      </c>
      <c r="F39" s="15">
        <v>3</v>
      </c>
      <c r="G39" s="16">
        <v>424</v>
      </c>
      <c r="H39" s="16">
        <f t="shared" si="3"/>
        <v>16</v>
      </c>
      <c r="I39" s="16">
        <f t="shared" si="1"/>
        <v>6784</v>
      </c>
      <c r="J39" s="15">
        <v>1.44</v>
      </c>
      <c r="K39" s="16">
        <v>52</v>
      </c>
      <c r="L39" s="15">
        <f t="shared" si="4"/>
        <v>74.88</v>
      </c>
    </row>
    <row r="40" spans="1:12">
      <c r="A40" s="25"/>
      <c r="B40" s="34" t="s">
        <v>154</v>
      </c>
      <c r="C40" s="17"/>
      <c r="D40" s="14" t="s">
        <v>6</v>
      </c>
      <c r="E40" s="18"/>
      <c r="F40" s="15">
        <v>3.8</v>
      </c>
      <c r="G40" s="16">
        <v>424</v>
      </c>
      <c r="H40" s="16">
        <f>MMULT(I40,MINVERSE(G40))</f>
        <v>13</v>
      </c>
      <c r="I40" s="16">
        <f t="shared" si="1"/>
        <v>5512</v>
      </c>
      <c r="J40" s="15">
        <v>1.88</v>
      </c>
      <c r="K40" s="16">
        <v>52</v>
      </c>
      <c r="L40" s="15">
        <f>MMULT(J40,K40)</f>
        <v>97.759999999999991</v>
      </c>
    </row>
    <row r="41" spans="1:12">
      <c r="A41" s="25"/>
      <c r="B41" s="34" t="s">
        <v>60</v>
      </c>
      <c r="C41" s="20"/>
      <c r="D41" s="14" t="s">
        <v>7</v>
      </c>
      <c r="E41" s="19"/>
      <c r="F41" s="15">
        <v>4.2</v>
      </c>
      <c r="G41" s="16">
        <v>424</v>
      </c>
      <c r="H41" s="16">
        <f t="shared" si="3"/>
        <v>12</v>
      </c>
      <c r="I41" s="16">
        <f t="shared" si="1"/>
        <v>5088</v>
      </c>
      <c r="J41" s="15">
        <v>2.19</v>
      </c>
      <c r="K41" s="16">
        <v>52</v>
      </c>
      <c r="L41" s="15">
        <f t="shared" si="4"/>
        <v>113.88</v>
      </c>
    </row>
    <row r="42" spans="1:12">
      <c r="A42" s="26"/>
      <c r="B42" s="34" t="s">
        <v>61</v>
      </c>
      <c r="C42" s="17" t="s">
        <v>8</v>
      </c>
      <c r="D42" s="12" t="s">
        <v>5</v>
      </c>
      <c r="E42" s="17" t="s">
        <v>199</v>
      </c>
      <c r="F42" s="21">
        <v>1.6</v>
      </c>
      <c r="G42" s="12">
        <v>600</v>
      </c>
      <c r="H42" s="16">
        <f t="shared" si="3"/>
        <v>22</v>
      </c>
      <c r="I42" s="12">
        <f t="shared" si="1"/>
        <v>13200</v>
      </c>
      <c r="J42" s="15">
        <v>0.92</v>
      </c>
      <c r="K42" s="12">
        <v>52</v>
      </c>
      <c r="L42" s="21">
        <f t="shared" si="4"/>
        <v>47.84</v>
      </c>
    </row>
    <row r="43" spans="1:12">
      <c r="A43" s="27" t="s">
        <v>144</v>
      </c>
      <c r="B43" s="34" t="s">
        <v>143</v>
      </c>
      <c r="C43" s="12" t="s">
        <v>4</v>
      </c>
      <c r="D43" s="16" t="s">
        <v>5</v>
      </c>
      <c r="E43" s="13" t="s">
        <v>19</v>
      </c>
      <c r="F43" s="15">
        <v>3</v>
      </c>
      <c r="G43" s="16">
        <v>424</v>
      </c>
      <c r="H43" s="16">
        <f t="shared" ref="H43:H49" si="5">MMULT(I43,MINVERSE(G43))</f>
        <v>16</v>
      </c>
      <c r="I43" s="16">
        <f t="shared" si="1"/>
        <v>6784</v>
      </c>
      <c r="J43" s="15">
        <v>1.38</v>
      </c>
      <c r="K43" s="16">
        <v>52</v>
      </c>
      <c r="L43" s="15">
        <f t="shared" ref="L43:L59" si="6">MMULT(J43,K43)</f>
        <v>71.759999999999991</v>
      </c>
    </row>
    <row r="44" spans="1:12">
      <c r="A44" s="25"/>
      <c r="B44" s="34" t="s">
        <v>142</v>
      </c>
      <c r="C44" s="20"/>
      <c r="D44" s="16" t="s">
        <v>7</v>
      </c>
      <c r="E44" s="19"/>
      <c r="F44" s="15">
        <v>4.2</v>
      </c>
      <c r="G44" s="16">
        <v>424</v>
      </c>
      <c r="H44" s="16">
        <f t="shared" si="5"/>
        <v>12</v>
      </c>
      <c r="I44" s="16">
        <f t="shared" si="1"/>
        <v>5088</v>
      </c>
      <c r="J44" s="15">
        <v>2.19</v>
      </c>
      <c r="K44" s="16">
        <v>52</v>
      </c>
      <c r="L44" s="15">
        <f t="shared" si="6"/>
        <v>113.88</v>
      </c>
    </row>
    <row r="45" spans="1:12">
      <c r="A45" s="25"/>
      <c r="B45" s="34" t="s">
        <v>141</v>
      </c>
      <c r="C45" s="20" t="s">
        <v>8</v>
      </c>
      <c r="D45" s="16" t="s">
        <v>5</v>
      </c>
      <c r="E45" s="20" t="s">
        <v>199</v>
      </c>
      <c r="F45" s="15">
        <v>1.6</v>
      </c>
      <c r="G45" s="16">
        <v>600</v>
      </c>
      <c r="H45" s="16">
        <f t="shared" si="5"/>
        <v>22</v>
      </c>
      <c r="I45" s="16">
        <f t="shared" si="1"/>
        <v>13200</v>
      </c>
      <c r="J45" s="15">
        <v>0.86</v>
      </c>
      <c r="K45" s="16">
        <v>52</v>
      </c>
      <c r="L45" s="15">
        <f t="shared" si="6"/>
        <v>44.72</v>
      </c>
    </row>
    <row r="46" spans="1:12">
      <c r="A46" s="24" t="s">
        <v>27</v>
      </c>
      <c r="B46" s="34" t="s">
        <v>66</v>
      </c>
      <c r="C46" s="12" t="s">
        <v>4</v>
      </c>
      <c r="D46" s="14" t="s">
        <v>5</v>
      </c>
      <c r="E46" s="13" t="s">
        <v>19</v>
      </c>
      <c r="F46" s="15">
        <v>3</v>
      </c>
      <c r="G46" s="16">
        <v>424</v>
      </c>
      <c r="H46" s="16">
        <f t="shared" si="5"/>
        <v>16</v>
      </c>
      <c r="I46" s="16">
        <f t="shared" si="1"/>
        <v>6784</v>
      </c>
      <c r="J46" s="15">
        <v>1.44</v>
      </c>
      <c r="K46" s="16">
        <v>52</v>
      </c>
      <c r="L46" s="15">
        <f t="shared" si="6"/>
        <v>74.88</v>
      </c>
    </row>
    <row r="47" spans="1:12">
      <c r="A47" s="25"/>
      <c r="B47" s="34" t="s">
        <v>155</v>
      </c>
      <c r="C47" s="17"/>
      <c r="D47" s="14" t="s">
        <v>6</v>
      </c>
      <c r="E47" s="18"/>
      <c r="F47" s="15">
        <v>3.8</v>
      </c>
      <c r="G47" s="16">
        <v>424</v>
      </c>
      <c r="H47" s="16">
        <f t="shared" si="5"/>
        <v>13</v>
      </c>
      <c r="I47" s="16">
        <f t="shared" si="1"/>
        <v>5512</v>
      </c>
      <c r="J47" s="15">
        <v>1.88</v>
      </c>
      <c r="K47" s="16">
        <v>52</v>
      </c>
      <c r="L47" s="15">
        <f t="shared" si="6"/>
        <v>97.759999999999991</v>
      </c>
    </row>
    <row r="48" spans="1:12" ht="12.75" customHeight="1">
      <c r="A48" s="25"/>
      <c r="B48" s="34" t="s">
        <v>67</v>
      </c>
      <c r="C48" s="20"/>
      <c r="D48" s="14" t="s">
        <v>7</v>
      </c>
      <c r="E48" s="19"/>
      <c r="F48" s="15">
        <v>4.2</v>
      </c>
      <c r="G48" s="16">
        <v>424</v>
      </c>
      <c r="H48" s="16">
        <f t="shared" si="5"/>
        <v>12</v>
      </c>
      <c r="I48" s="16">
        <f t="shared" si="1"/>
        <v>5088</v>
      </c>
      <c r="J48" s="15">
        <v>2.19</v>
      </c>
      <c r="K48" s="16">
        <v>52</v>
      </c>
      <c r="L48" s="15">
        <f t="shared" si="6"/>
        <v>113.88</v>
      </c>
    </row>
    <row r="49" spans="1:13">
      <c r="A49" s="25"/>
      <c r="B49" s="34" t="s">
        <v>68</v>
      </c>
      <c r="C49" s="20" t="s">
        <v>8</v>
      </c>
      <c r="D49" s="16" t="s">
        <v>5</v>
      </c>
      <c r="E49" s="20" t="s">
        <v>199</v>
      </c>
      <c r="F49" s="15">
        <v>1.6</v>
      </c>
      <c r="G49" s="16">
        <v>600</v>
      </c>
      <c r="H49" s="16">
        <f t="shared" si="5"/>
        <v>22</v>
      </c>
      <c r="I49" s="16">
        <f t="shared" si="1"/>
        <v>13200</v>
      </c>
      <c r="J49" s="15">
        <v>0.92</v>
      </c>
      <c r="K49" s="16">
        <v>52</v>
      </c>
      <c r="L49" s="15">
        <f t="shared" si="6"/>
        <v>47.84</v>
      </c>
    </row>
    <row r="50" spans="1:13" ht="12.75" customHeight="1">
      <c r="A50" s="24" t="s">
        <v>26</v>
      </c>
      <c r="B50" s="12" t="s">
        <v>62</v>
      </c>
      <c r="C50" s="12" t="s">
        <v>4</v>
      </c>
      <c r="D50" s="14" t="s">
        <v>5</v>
      </c>
      <c r="E50" s="13" t="s">
        <v>19</v>
      </c>
      <c r="F50" s="15">
        <v>3</v>
      </c>
      <c r="G50" s="16">
        <v>424</v>
      </c>
      <c r="H50" s="16">
        <f t="shared" si="3"/>
        <v>16</v>
      </c>
      <c r="I50" s="16">
        <f t="shared" si="1"/>
        <v>6784</v>
      </c>
      <c r="J50" s="15">
        <v>1.5</v>
      </c>
      <c r="K50" s="16">
        <v>52</v>
      </c>
      <c r="L50" s="15">
        <f t="shared" si="6"/>
        <v>78</v>
      </c>
    </row>
    <row r="51" spans="1:13" ht="12.75" customHeight="1">
      <c r="A51" s="25"/>
      <c r="B51" s="12" t="s">
        <v>63</v>
      </c>
      <c r="C51" s="20"/>
      <c r="D51" s="14" t="s">
        <v>7</v>
      </c>
      <c r="E51" s="19"/>
      <c r="F51" s="15">
        <v>4.2</v>
      </c>
      <c r="G51" s="16">
        <v>424</v>
      </c>
      <c r="H51" s="16">
        <f t="shared" si="3"/>
        <v>12</v>
      </c>
      <c r="I51" s="16">
        <f t="shared" si="1"/>
        <v>5088</v>
      </c>
      <c r="J51" s="15">
        <v>2.27</v>
      </c>
      <c r="K51" s="16">
        <v>52</v>
      </c>
      <c r="L51" s="15">
        <f t="shared" si="6"/>
        <v>118.04</v>
      </c>
    </row>
    <row r="52" spans="1:13">
      <c r="A52" s="25"/>
      <c r="B52" s="12" t="s">
        <v>64</v>
      </c>
      <c r="C52" s="20" t="s">
        <v>8</v>
      </c>
      <c r="D52" s="16" t="s">
        <v>5</v>
      </c>
      <c r="E52" s="20" t="s">
        <v>199</v>
      </c>
      <c r="F52" s="15">
        <v>1.6</v>
      </c>
      <c r="G52" s="16">
        <v>600</v>
      </c>
      <c r="H52" s="16">
        <f t="shared" si="3"/>
        <v>22</v>
      </c>
      <c r="I52" s="16">
        <f t="shared" si="1"/>
        <v>13200</v>
      </c>
      <c r="J52" s="15">
        <v>0.94</v>
      </c>
      <c r="K52" s="16">
        <v>52</v>
      </c>
      <c r="L52" s="15">
        <f t="shared" si="6"/>
        <v>48.879999999999995</v>
      </c>
    </row>
    <row r="53" spans="1:13">
      <c r="A53" s="26"/>
      <c r="B53" s="16" t="s">
        <v>65</v>
      </c>
      <c r="C53" s="20" t="s">
        <v>13</v>
      </c>
      <c r="D53" s="14" t="s">
        <v>5</v>
      </c>
      <c r="E53" s="20" t="s">
        <v>16</v>
      </c>
      <c r="F53" s="15">
        <v>4.5</v>
      </c>
      <c r="G53" s="16">
        <v>250</v>
      </c>
      <c r="H53" s="16">
        <f t="shared" si="3"/>
        <v>19</v>
      </c>
      <c r="I53" s="16">
        <f t="shared" si="1"/>
        <v>4750</v>
      </c>
      <c r="J53" s="15">
        <v>2.56</v>
      </c>
      <c r="K53" s="16">
        <v>27</v>
      </c>
      <c r="L53" s="15">
        <f t="shared" si="6"/>
        <v>69.12</v>
      </c>
    </row>
    <row r="54" spans="1:13">
      <c r="A54" s="43" t="s">
        <v>49</v>
      </c>
      <c r="B54" s="13" t="s">
        <v>129</v>
      </c>
      <c r="C54" s="13" t="s">
        <v>4</v>
      </c>
      <c r="D54" s="14" t="s">
        <v>5</v>
      </c>
      <c r="E54" s="13" t="s">
        <v>19</v>
      </c>
      <c r="F54" s="15">
        <v>3</v>
      </c>
      <c r="G54" s="16">
        <v>424</v>
      </c>
      <c r="H54" s="16">
        <f t="shared" ref="H54:H59" si="7">MMULT(I54,MINVERSE(G54))</f>
        <v>16</v>
      </c>
      <c r="I54" s="16">
        <f t="shared" si="1"/>
        <v>6784</v>
      </c>
      <c r="J54" s="15">
        <v>1.62</v>
      </c>
      <c r="K54" s="16">
        <v>52</v>
      </c>
      <c r="L54" s="15">
        <f t="shared" si="6"/>
        <v>84.240000000000009</v>
      </c>
    </row>
    <row r="55" spans="1:13">
      <c r="A55" s="44"/>
      <c r="B55" s="13" t="s">
        <v>130</v>
      </c>
      <c r="C55" s="19"/>
      <c r="D55" s="14" t="s">
        <v>7</v>
      </c>
      <c r="E55" s="19"/>
      <c r="F55" s="15">
        <v>4.2</v>
      </c>
      <c r="G55" s="16">
        <v>424</v>
      </c>
      <c r="H55" s="16">
        <f t="shared" si="7"/>
        <v>12</v>
      </c>
      <c r="I55" s="16">
        <f t="shared" si="1"/>
        <v>5088</v>
      </c>
      <c r="J55" s="15">
        <v>2.73</v>
      </c>
      <c r="K55" s="16">
        <v>52</v>
      </c>
      <c r="L55" s="15">
        <f t="shared" si="6"/>
        <v>141.96</v>
      </c>
    </row>
    <row r="56" spans="1:13">
      <c r="A56" s="44"/>
      <c r="B56" s="13" t="s">
        <v>131</v>
      </c>
      <c r="C56" s="19" t="s">
        <v>8</v>
      </c>
      <c r="D56" s="16" t="s">
        <v>5</v>
      </c>
      <c r="E56" s="20" t="s">
        <v>199</v>
      </c>
      <c r="F56" s="15">
        <v>1.6</v>
      </c>
      <c r="G56" s="16">
        <v>600</v>
      </c>
      <c r="H56" s="16">
        <f t="shared" si="7"/>
        <v>22</v>
      </c>
      <c r="I56" s="16">
        <f t="shared" si="1"/>
        <v>13200</v>
      </c>
      <c r="J56" s="15">
        <v>1.07</v>
      </c>
      <c r="K56" s="16">
        <v>52</v>
      </c>
      <c r="L56" s="15">
        <f t="shared" si="6"/>
        <v>55.64</v>
      </c>
    </row>
    <row r="57" spans="1:13">
      <c r="A57" s="43" t="s">
        <v>50</v>
      </c>
      <c r="B57" s="12" t="s">
        <v>136</v>
      </c>
      <c r="C57" s="13" t="s">
        <v>4</v>
      </c>
      <c r="D57" s="14" t="s">
        <v>5</v>
      </c>
      <c r="E57" s="12" t="s">
        <v>19</v>
      </c>
      <c r="F57" s="15">
        <v>3</v>
      </c>
      <c r="G57" s="16">
        <v>424</v>
      </c>
      <c r="H57" s="16">
        <f t="shared" si="7"/>
        <v>16</v>
      </c>
      <c r="I57" s="16">
        <f t="shared" si="1"/>
        <v>6784</v>
      </c>
      <c r="J57" s="15">
        <v>1.62</v>
      </c>
      <c r="K57" s="16">
        <v>52</v>
      </c>
      <c r="L57" s="15">
        <f t="shared" si="6"/>
        <v>84.240000000000009</v>
      </c>
    </row>
    <row r="58" spans="1:13">
      <c r="A58" s="44"/>
      <c r="B58" s="12" t="s">
        <v>137</v>
      </c>
      <c r="C58" s="19"/>
      <c r="D58" s="14" t="s">
        <v>7</v>
      </c>
      <c r="E58" s="20"/>
      <c r="F58" s="15">
        <v>4.2</v>
      </c>
      <c r="G58" s="16">
        <v>424</v>
      </c>
      <c r="H58" s="16">
        <f t="shared" si="7"/>
        <v>12</v>
      </c>
      <c r="I58" s="16">
        <f t="shared" si="1"/>
        <v>5088</v>
      </c>
      <c r="J58" s="15">
        <v>2.73</v>
      </c>
      <c r="K58" s="16">
        <v>52</v>
      </c>
      <c r="L58" s="15">
        <f t="shared" si="6"/>
        <v>141.96</v>
      </c>
    </row>
    <row r="59" spans="1:13">
      <c r="A59" s="46"/>
      <c r="B59" s="16" t="s">
        <v>138</v>
      </c>
      <c r="C59" s="19" t="s">
        <v>8</v>
      </c>
      <c r="D59" s="16" t="s">
        <v>5</v>
      </c>
      <c r="E59" s="20" t="s">
        <v>199</v>
      </c>
      <c r="F59" s="15">
        <v>1.6</v>
      </c>
      <c r="G59" s="16">
        <v>600</v>
      </c>
      <c r="H59" s="16">
        <f t="shared" si="7"/>
        <v>22</v>
      </c>
      <c r="I59" s="16">
        <f t="shared" si="1"/>
        <v>13200</v>
      </c>
      <c r="J59" s="15">
        <v>1.07</v>
      </c>
      <c r="K59" s="16">
        <v>52</v>
      </c>
      <c r="L59" s="15">
        <f t="shared" si="6"/>
        <v>55.64</v>
      </c>
    </row>
    <row r="60" spans="1:13" s="8" customFormat="1" ht="15" customHeight="1">
      <c r="A60" s="64" t="s">
        <v>177</v>
      </c>
      <c r="B60" s="65"/>
      <c r="C60" s="66"/>
      <c r="D60" s="67"/>
      <c r="E60" s="68"/>
      <c r="F60" s="69"/>
      <c r="G60" s="70"/>
      <c r="H60" s="70"/>
      <c r="I60" s="71"/>
      <c r="J60" s="72"/>
      <c r="K60" s="71"/>
      <c r="L60" s="73"/>
      <c r="M60" s="11"/>
    </row>
    <row r="61" spans="1:13">
      <c r="A61" s="43" t="s">
        <v>145</v>
      </c>
      <c r="B61" s="16" t="s">
        <v>89</v>
      </c>
      <c r="C61" s="12" t="s">
        <v>4</v>
      </c>
      <c r="D61" s="14" t="s">
        <v>5</v>
      </c>
      <c r="E61" s="13" t="s">
        <v>19</v>
      </c>
      <c r="F61" s="15">
        <v>2.9</v>
      </c>
      <c r="G61" s="16">
        <v>424</v>
      </c>
      <c r="H61" s="16">
        <f t="shared" ref="H61:H100" si="8">MMULT(I61,MINVERSE(G61))</f>
        <v>17</v>
      </c>
      <c r="I61" s="16">
        <f t="shared" ref="I61:I100" si="9">MMULT(FLOOR(MMULT(MMULT(21500,MINVERSE(F61)),MINVERSE(G61)),1),G61)</f>
        <v>7208</v>
      </c>
      <c r="J61" s="15">
        <v>1.38</v>
      </c>
      <c r="K61" s="16">
        <v>52</v>
      </c>
      <c r="L61" s="15">
        <f t="shared" ref="L61:L100" si="10">MMULT(J61,K61)</f>
        <v>71.759999999999991</v>
      </c>
    </row>
    <row r="62" spans="1:13">
      <c r="A62" s="44"/>
      <c r="B62" s="16" t="s">
        <v>90</v>
      </c>
      <c r="C62" s="20"/>
      <c r="D62" s="14" t="s">
        <v>7</v>
      </c>
      <c r="E62" s="19"/>
      <c r="F62" s="15">
        <v>4.3</v>
      </c>
      <c r="G62" s="16">
        <v>424</v>
      </c>
      <c r="H62" s="16">
        <f t="shared" si="8"/>
        <v>11</v>
      </c>
      <c r="I62" s="16">
        <f t="shared" si="9"/>
        <v>4664</v>
      </c>
      <c r="J62" s="15">
        <v>2.2599999999999998</v>
      </c>
      <c r="K62" s="16">
        <v>52</v>
      </c>
      <c r="L62" s="15">
        <f t="shared" si="10"/>
        <v>117.51999999999998</v>
      </c>
    </row>
    <row r="63" spans="1:13">
      <c r="A63" s="43" t="s">
        <v>33</v>
      </c>
      <c r="B63" s="16" t="s">
        <v>85</v>
      </c>
      <c r="C63" s="13" t="s">
        <v>4</v>
      </c>
      <c r="D63" s="14" t="s">
        <v>5</v>
      </c>
      <c r="E63" s="13" t="s">
        <v>19</v>
      </c>
      <c r="F63" s="15">
        <v>2.75</v>
      </c>
      <c r="G63" s="16">
        <v>424</v>
      </c>
      <c r="H63" s="16">
        <f t="shared" si="8"/>
        <v>18</v>
      </c>
      <c r="I63" s="16">
        <f t="shared" si="9"/>
        <v>7632</v>
      </c>
      <c r="J63" s="15">
        <v>1.1599999999999999</v>
      </c>
      <c r="K63" s="16">
        <v>52</v>
      </c>
      <c r="L63" s="15">
        <f t="shared" si="10"/>
        <v>60.319999999999993</v>
      </c>
    </row>
    <row r="64" spans="1:13">
      <c r="A64" s="28"/>
      <c r="B64" s="12" t="s">
        <v>185</v>
      </c>
      <c r="C64" s="17"/>
      <c r="D64" s="22" t="s">
        <v>6</v>
      </c>
      <c r="E64" s="17"/>
      <c r="F64" s="23">
        <v>3.8</v>
      </c>
      <c r="G64" s="16">
        <v>424</v>
      </c>
      <c r="H64" s="16">
        <f>MMULT(I64,MINVERSE(G64))</f>
        <v>13</v>
      </c>
      <c r="I64" s="16">
        <f>MMULT(FLOOR(MMULT(MMULT(21500,MINVERSE(F64)),MINVERSE(G64)),1),G64)</f>
        <v>5512</v>
      </c>
      <c r="J64" s="15">
        <v>1.87</v>
      </c>
      <c r="K64" s="16">
        <v>52</v>
      </c>
      <c r="L64" s="15">
        <f>MMULT(J64,K64)</f>
        <v>97.240000000000009</v>
      </c>
    </row>
    <row r="65" spans="1:12">
      <c r="A65" s="44"/>
      <c r="B65" s="16" t="s">
        <v>86</v>
      </c>
      <c r="C65" s="19"/>
      <c r="D65" s="14" t="s">
        <v>7</v>
      </c>
      <c r="E65" s="19"/>
      <c r="F65" s="15">
        <v>4.3</v>
      </c>
      <c r="G65" s="16">
        <v>424</v>
      </c>
      <c r="H65" s="16">
        <f t="shared" si="8"/>
        <v>11</v>
      </c>
      <c r="I65" s="16">
        <f t="shared" si="9"/>
        <v>4664</v>
      </c>
      <c r="J65" s="15">
        <v>2.17</v>
      </c>
      <c r="K65" s="16">
        <v>52</v>
      </c>
      <c r="L65" s="15">
        <f t="shared" si="10"/>
        <v>112.84</v>
      </c>
    </row>
    <row r="66" spans="1:12">
      <c r="A66" s="44"/>
      <c r="B66" s="16" t="s">
        <v>87</v>
      </c>
      <c r="C66" s="19" t="s">
        <v>8</v>
      </c>
      <c r="D66" s="16" t="s">
        <v>5</v>
      </c>
      <c r="E66" s="20" t="s">
        <v>199</v>
      </c>
      <c r="F66" s="15">
        <v>1.6</v>
      </c>
      <c r="G66" s="16">
        <v>795</v>
      </c>
      <c r="H66" s="16">
        <f t="shared" si="8"/>
        <v>16</v>
      </c>
      <c r="I66" s="16">
        <f t="shared" si="9"/>
        <v>12720</v>
      </c>
      <c r="J66" s="15">
        <v>0.79</v>
      </c>
      <c r="K66" s="16">
        <v>52</v>
      </c>
      <c r="L66" s="15">
        <f t="shared" si="10"/>
        <v>41.08</v>
      </c>
    </row>
    <row r="67" spans="1:12">
      <c r="A67" s="46"/>
      <c r="B67" s="16" t="s">
        <v>88</v>
      </c>
      <c r="C67" s="19" t="s">
        <v>13</v>
      </c>
      <c r="D67" s="14" t="s">
        <v>5</v>
      </c>
      <c r="E67" s="20" t="s">
        <v>16</v>
      </c>
      <c r="F67" s="15">
        <v>4.5</v>
      </c>
      <c r="G67" s="16">
        <v>250</v>
      </c>
      <c r="H67" s="16">
        <f t="shared" si="8"/>
        <v>19</v>
      </c>
      <c r="I67" s="16">
        <f t="shared" si="9"/>
        <v>4750</v>
      </c>
      <c r="J67" s="15">
        <v>2.09</v>
      </c>
      <c r="K67" s="16">
        <v>27</v>
      </c>
      <c r="L67" s="15">
        <f t="shared" si="10"/>
        <v>56.429999999999993</v>
      </c>
    </row>
    <row r="68" spans="1:12">
      <c r="A68" s="27" t="s">
        <v>32</v>
      </c>
      <c r="B68" s="12" t="s">
        <v>77</v>
      </c>
      <c r="C68" s="12" t="s">
        <v>4</v>
      </c>
      <c r="D68" s="22" t="s">
        <v>5</v>
      </c>
      <c r="E68" s="12" t="s">
        <v>19</v>
      </c>
      <c r="F68" s="23">
        <v>2.9</v>
      </c>
      <c r="G68" s="16">
        <v>424</v>
      </c>
      <c r="H68" s="16">
        <f t="shared" si="8"/>
        <v>17</v>
      </c>
      <c r="I68" s="16">
        <f t="shared" si="9"/>
        <v>7208</v>
      </c>
      <c r="J68" s="15">
        <v>1.31</v>
      </c>
      <c r="K68" s="16">
        <v>52</v>
      </c>
      <c r="L68" s="15">
        <f t="shared" si="10"/>
        <v>68.12</v>
      </c>
    </row>
    <row r="69" spans="1:12">
      <c r="A69" s="28"/>
      <c r="B69" s="12" t="s">
        <v>78</v>
      </c>
      <c r="C69" s="17"/>
      <c r="D69" s="22" t="s">
        <v>6</v>
      </c>
      <c r="E69" s="17"/>
      <c r="F69" s="23">
        <v>3.8</v>
      </c>
      <c r="G69" s="16">
        <v>424</v>
      </c>
      <c r="H69" s="16">
        <f t="shared" si="8"/>
        <v>13</v>
      </c>
      <c r="I69" s="16">
        <f t="shared" si="9"/>
        <v>5512</v>
      </c>
      <c r="J69" s="15">
        <v>1.91</v>
      </c>
      <c r="K69" s="16">
        <v>52</v>
      </c>
      <c r="L69" s="15">
        <f t="shared" si="10"/>
        <v>99.32</v>
      </c>
    </row>
    <row r="70" spans="1:12">
      <c r="A70" s="28"/>
      <c r="B70" s="12" t="s">
        <v>79</v>
      </c>
      <c r="C70" s="20"/>
      <c r="D70" s="22" t="s">
        <v>7</v>
      </c>
      <c r="E70" s="20"/>
      <c r="F70" s="23">
        <v>4.3</v>
      </c>
      <c r="G70" s="16">
        <v>424</v>
      </c>
      <c r="H70" s="16">
        <f t="shared" si="8"/>
        <v>11</v>
      </c>
      <c r="I70" s="16">
        <f t="shared" si="9"/>
        <v>4664</v>
      </c>
      <c r="J70" s="15">
        <v>2.2599999999999998</v>
      </c>
      <c r="K70" s="16">
        <v>52</v>
      </c>
      <c r="L70" s="15">
        <f t="shared" si="10"/>
        <v>117.51999999999998</v>
      </c>
    </row>
    <row r="71" spans="1:12">
      <c r="A71" s="28"/>
      <c r="B71" s="12" t="s">
        <v>80</v>
      </c>
      <c r="C71" s="20" t="s">
        <v>8</v>
      </c>
      <c r="D71" s="14" t="s">
        <v>5</v>
      </c>
      <c r="E71" s="20" t="s">
        <v>199</v>
      </c>
      <c r="F71" s="15">
        <v>1.6</v>
      </c>
      <c r="G71" s="16">
        <v>795</v>
      </c>
      <c r="H71" s="16">
        <f t="shared" si="8"/>
        <v>16</v>
      </c>
      <c r="I71" s="16">
        <f t="shared" si="9"/>
        <v>12720</v>
      </c>
      <c r="J71" s="15">
        <v>0.85</v>
      </c>
      <c r="K71" s="16">
        <v>52</v>
      </c>
      <c r="L71" s="15">
        <f t="shared" si="10"/>
        <v>44.199999999999996</v>
      </c>
    </row>
    <row r="72" spans="1:12">
      <c r="A72" s="29"/>
      <c r="B72" s="16" t="s">
        <v>81</v>
      </c>
      <c r="C72" s="20" t="s">
        <v>13</v>
      </c>
      <c r="D72" s="14" t="s">
        <v>5</v>
      </c>
      <c r="E72" s="16" t="s">
        <v>16</v>
      </c>
      <c r="F72" s="15">
        <v>4.5</v>
      </c>
      <c r="G72" s="16">
        <v>250</v>
      </c>
      <c r="H72" s="16">
        <f t="shared" si="8"/>
        <v>19</v>
      </c>
      <c r="I72" s="16">
        <f t="shared" si="9"/>
        <v>4750</v>
      </c>
      <c r="J72" s="15">
        <v>2.25</v>
      </c>
      <c r="K72" s="16">
        <v>27</v>
      </c>
      <c r="L72" s="15">
        <f t="shared" si="10"/>
        <v>60.75</v>
      </c>
    </row>
    <row r="73" spans="1:12">
      <c r="A73" s="44" t="s">
        <v>150</v>
      </c>
      <c r="B73" s="13" t="s">
        <v>151</v>
      </c>
      <c r="C73" s="13" t="s">
        <v>4</v>
      </c>
      <c r="D73" s="14" t="s">
        <v>5</v>
      </c>
      <c r="E73" s="13" t="s">
        <v>19</v>
      </c>
      <c r="F73" s="15">
        <v>2.9</v>
      </c>
      <c r="G73" s="16">
        <v>424</v>
      </c>
      <c r="H73" s="16">
        <f t="shared" si="8"/>
        <v>17</v>
      </c>
      <c r="I73" s="16">
        <f t="shared" si="9"/>
        <v>7208</v>
      </c>
      <c r="J73" s="15">
        <v>1.46</v>
      </c>
      <c r="K73" s="16">
        <v>52</v>
      </c>
      <c r="L73" s="15">
        <f t="shared" si="10"/>
        <v>75.92</v>
      </c>
    </row>
    <row r="74" spans="1:12">
      <c r="A74" s="44"/>
      <c r="B74" s="13" t="s">
        <v>152</v>
      </c>
      <c r="C74" s="19"/>
      <c r="D74" s="14" t="s">
        <v>7</v>
      </c>
      <c r="E74" s="19"/>
      <c r="F74" s="15">
        <v>4.3</v>
      </c>
      <c r="G74" s="16">
        <v>424</v>
      </c>
      <c r="H74" s="16">
        <f t="shared" si="8"/>
        <v>11</v>
      </c>
      <c r="I74" s="16">
        <f t="shared" si="9"/>
        <v>4664</v>
      </c>
      <c r="J74" s="15">
        <v>2.2799999999999998</v>
      </c>
      <c r="K74" s="16">
        <v>52</v>
      </c>
      <c r="L74" s="15">
        <f t="shared" si="10"/>
        <v>118.55999999999999</v>
      </c>
    </row>
    <row r="75" spans="1:12">
      <c r="A75" s="44"/>
      <c r="B75" s="13" t="s">
        <v>153</v>
      </c>
      <c r="C75" s="19" t="s">
        <v>8</v>
      </c>
      <c r="D75" s="16" t="s">
        <v>5</v>
      </c>
      <c r="E75" s="20" t="s">
        <v>199</v>
      </c>
      <c r="F75" s="15">
        <v>1.6</v>
      </c>
      <c r="G75" s="16">
        <v>795</v>
      </c>
      <c r="H75" s="16">
        <f t="shared" si="8"/>
        <v>16</v>
      </c>
      <c r="I75" s="16">
        <f t="shared" si="9"/>
        <v>12720</v>
      </c>
      <c r="J75" s="15">
        <v>1.01</v>
      </c>
      <c r="K75" s="16">
        <v>52</v>
      </c>
      <c r="L75" s="15">
        <f t="shared" si="10"/>
        <v>52.52</v>
      </c>
    </row>
    <row r="76" spans="1:12">
      <c r="A76" s="43" t="s">
        <v>161</v>
      </c>
      <c r="B76" s="40" t="s">
        <v>165</v>
      </c>
      <c r="C76" s="12" t="s">
        <v>4</v>
      </c>
      <c r="D76" s="14" t="s">
        <v>5</v>
      </c>
      <c r="E76" s="13" t="s">
        <v>19</v>
      </c>
      <c r="F76" s="15">
        <v>2.9</v>
      </c>
      <c r="G76" s="16">
        <v>424</v>
      </c>
      <c r="H76" s="16">
        <f t="shared" si="8"/>
        <v>17</v>
      </c>
      <c r="I76" s="16">
        <f t="shared" si="9"/>
        <v>7208</v>
      </c>
      <c r="J76" s="15">
        <v>1.37</v>
      </c>
      <c r="K76" s="16">
        <v>52</v>
      </c>
      <c r="L76" s="15">
        <f t="shared" si="10"/>
        <v>71.240000000000009</v>
      </c>
    </row>
    <row r="77" spans="1:12">
      <c r="A77" s="46"/>
      <c r="B77" s="40" t="s">
        <v>166</v>
      </c>
      <c r="C77" s="20"/>
      <c r="D77" s="14" t="s">
        <v>7</v>
      </c>
      <c r="E77" s="19"/>
      <c r="F77" s="15">
        <v>4.3</v>
      </c>
      <c r="G77" s="16">
        <v>424</v>
      </c>
      <c r="H77" s="16">
        <f t="shared" si="8"/>
        <v>11</v>
      </c>
      <c r="I77" s="16">
        <f t="shared" si="9"/>
        <v>4664</v>
      </c>
      <c r="J77" s="15">
        <v>2.2400000000000002</v>
      </c>
      <c r="K77" s="16">
        <v>52</v>
      </c>
      <c r="L77" s="15">
        <f t="shared" si="10"/>
        <v>116.48000000000002</v>
      </c>
    </row>
    <row r="78" spans="1:12">
      <c r="A78" s="43" t="s">
        <v>37</v>
      </c>
      <c r="B78" s="16" t="s">
        <v>107</v>
      </c>
      <c r="C78" s="12" t="s">
        <v>4</v>
      </c>
      <c r="D78" s="14" t="s">
        <v>5</v>
      </c>
      <c r="E78" s="13" t="s">
        <v>19</v>
      </c>
      <c r="F78" s="15">
        <v>2.9</v>
      </c>
      <c r="G78" s="16">
        <v>424</v>
      </c>
      <c r="H78" s="16">
        <f t="shared" si="8"/>
        <v>17</v>
      </c>
      <c r="I78" s="16">
        <f t="shared" si="9"/>
        <v>7208</v>
      </c>
      <c r="J78" s="15">
        <v>1.42</v>
      </c>
      <c r="K78" s="16">
        <v>52</v>
      </c>
      <c r="L78" s="15">
        <f t="shared" si="10"/>
        <v>73.84</v>
      </c>
    </row>
    <row r="79" spans="1:12">
      <c r="A79" s="44"/>
      <c r="B79" s="16" t="s">
        <v>108</v>
      </c>
      <c r="C79" s="17"/>
      <c r="D79" s="14" t="s">
        <v>6</v>
      </c>
      <c r="E79" s="18"/>
      <c r="F79" s="15">
        <v>3.8</v>
      </c>
      <c r="G79" s="16">
        <v>424</v>
      </c>
      <c r="H79" s="16">
        <f t="shared" si="8"/>
        <v>13</v>
      </c>
      <c r="I79" s="16">
        <f t="shared" si="9"/>
        <v>5512</v>
      </c>
      <c r="J79" s="15">
        <v>1.9</v>
      </c>
      <c r="K79" s="16">
        <v>52</v>
      </c>
      <c r="L79" s="15">
        <f t="shared" si="10"/>
        <v>98.8</v>
      </c>
    </row>
    <row r="80" spans="1:12">
      <c r="A80" s="44"/>
      <c r="B80" s="16" t="s">
        <v>109</v>
      </c>
      <c r="C80" s="20"/>
      <c r="D80" s="14" t="s">
        <v>7</v>
      </c>
      <c r="E80" s="19"/>
      <c r="F80" s="15">
        <v>4.3</v>
      </c>
      <c r="G80" s="16">
        <v>424</v>
      </c>
      <c r="H80" s="16">
        <f t="shared" si="8"/>
        <v>11</v>
      </c>
      <c r="I80" s="16">
        <f t="shared" si="9"/>
        <v>4664</v>
      </c>
      <c r="J80" s="15">
        <v>2.2400000000000002</v>
      </c>
      <c r="K80" s="16">
        <v>52</v>
      </c>
      <c r="L80" s="15">
        <f t="shared" si="10"/>
        <v>116.48000000000002</v>
      </c>
    </row>
    <row r="81" spans="1:12">
      <c r="A81" s="44"/>
      <c r="B81" s="16" t="s">
        <v>110</v>
      </c>
      <c r="C81" s="20" t="s">
        <v>8</v>
      </c>
      <c r="D81" s="16" t="s">
        <v>5</v>
      </c>
      <c r="E81" s="20" t="s">
        <v>199</v>
      </c>
      <c r="F81" s="15">
        <v>1.6</v>
      </c>
      <c r="G81" s="16">
        <v>795</v>
      </c>
      <c r="H81" s="16">
        <f t="shared" si="8"/>
        <v>16</v>
      </c>
      <c r="I81" s="16">
        <f t="shared" si="9"/>
        <v>12720</v>
      </c>
      <c r="J81" s="15">
        <v>0.91</v>
      </c>
      <c r="K81" s="16">
        <v>52</v>
      </c>
      <c r="L81" s="15">
        <f t="shared" si="10"/>
        <v>47.32</v>
      </c>
    </row>
    <row r="82" spans="1:12">
      <c r="A82" s="44"/>
      <c r="B82" s="16" t="s">
        <v>111</v>
      </c>
      <c r="C82" s="19" t="s">
        <v>13</v>
      </c>
      <c r="D82" s="14" t="s">
        <v>5</v>
      </c>
      <c r="E82" s="20" t="s">
        <v>16</v>
      </c>
      <c r="F82" s="15">
        <v>4.5</v>
      </c>
      <c r="G82" s="16">
        <v>250</v>
      </c>
      <c r="H82" s="16">
        <f t="shared" si="8"/>
        <v>19</v>
      </c>
      <c r="I82" s="16">
        <f t="shared" si="9"/>
        <v>4750</v>
      </c>
      <c r="J82" s="15">
        <v>2.48</v>
      </c>
      <c r="K82" s="16">
        <v>27</v>
      </c>
      <c r="L82" s="15">
        <f t="shared" si="10"/>
        <v>66.959999999999994</v>
      </c>
    </row>
    <row r="83" spans="1:12">
      <c r="A83" s="43" t="s">
        <v>39</v>
      </c>
      <c r="B83" s="16" t="s">
        <v>115</v>
      </c>
      <c r="C83" s="13" t="s">
        <v>4</v>
      </c>
      <c r="D83" s="14" t="s">
        <v>5</v>
      </c>
      <c r="E83" s="13" t="s">
        <v>19</v>
      </c>
      <c r="F83" s="15">
        <v>2.75</v>
      </c>
      <c r="G83" s="16">
        <v>424</v>
      </c>
      <c r="H83" s="16">
        <f t="shared" si="8"/>
        <v>18</v>
      </c>
      <c r="I83" s="16">
        <f t="shared" si="9"/>
        <v>7632</v>
      </c>
      <c r="J83" s="15">
        <v>1.35</v>
      </c>
      <c r="K83" s="16">
        <v>52</v>
      </c>
      <c r="L83" s="15">
        <f t="shared" si="10"/>
        <v>70.2</v>
      </c>
    </row>
    <row r="84" spans="1:12">
      <c r="A84" s="46"/>
      <c r="B84" s="16" t="s">
        <v>116</v>
      </c>
      <c r="C84" s="18"/>
      <c r="D84" s="14" t="s">
        <v>7</v>
      </c>
      <c r="E84" s="19"/>
      <c r="F84" s="15">
        <v>4.3</v>
      </c>
      <c r="G84" s="16">
        <v>424</v>
      </c>
      <c r="H84" s="16">
        <f t="shared" si="8"/>
        <v>11</v>
      </c>
      <c r="I84" s="16">
        <f t="shared" si="9"/>
        <v>4664</v>
      </c>
      <c r="J84" s="15">
        <v>2.2599999999999998</v>
      </c>
      <c r="K84" s="16">
        <v>52</v>
      </c>
      <c r="L84" s="15">
        <f t="shared" si="10"/>
        <v>117.51999999999998</v>
      </c>
    </row>
    <row r="85" spans="1:12">
      <c r="A85" s="43" t="s">
        <v>162</v>
      </c>
      <c r="B85" s="40" t="s">
        <v>163</v>
      </c>
      <c r="C85" s="12" t="s">
        <v>4</v>
      </c>
      <c r="D85" s="14" t="s">
        <v>5</v>
      </c>
      <c r="E85" s="13" t="s">
        <v>19</v>
      </c>
      <c r="F85" s="15">
        <v>2.9</v>
      </c>
      <c r="G85" s="16">
        <v>424</v>
      </c>
      <c r="H85" s="16">
        <f t="shared" si="8"/>
        <v>17</v>
      </c>
      <c r="I85" s="16">
        <f t="shared" si="9"/>
        <v>7208</v>
      </c>
      <c r="J85" s="15">
        <v>1.31</v>
      </c>
      <c r="K85" s="16">
        <v>52</v>
      </c>
      <c r="L85" s="15">
        <f t="shared" si="10"/>
        <v>68.12</v>
      </c>
    </row>
    <row r="86" spans="1:12">
      <c r="A86" s="44"/>
      <c r="B86" s="40" t="s">
        <v>164</v>
      </c>
      <c r="C86" s="20"/>
      <c r="D86" s="14" t="s">
        <v>7</v>
      </c>
      <c r="E86" s="19"/>
      <c r="F86" s="15">
        <v>4.3</v>
      </c>
      <c r="G86" s="16">
        <v>424</v>
      </c>
      <c r="H86" s="16">
        <f t="shared" si="8"/>
        <v>11</v>
      </c>
      <c r="I86" s="16">
        <f t="shared" si="9"/>
        <v>4664</v>
      </c>
      <c r="J86" s="15">
        <v>2.2400000000000002</v>
      </c>
      <c r="K86" s="16">
        <v>52</v>
      </c>
      <c r="L86" s="15">
        <f t="shared" si="10"/>
        <v>116.48000000000002</v>
      </c>
    </row>
    <row r="87" spans="1:12">
      <c r="A87" s="44"/>
      <c r="B87" s="40" t="s">
        <v>168</v>
      </c>
      <c r="C87" s="16" t="s">
        <v>8</v>
      </c>
      <c r="D87" s="16" t="s">
        <v>5</v>
      </c>
      <c r="E87" s="20" t="s">
        <v>199</v>
      </c>
      <c r="F87" s="15">
        <v>1.6</v>
      </c>
      <c r="G87" s="16">
        <v>795</v>
      </c>
      <c r="H87" s="16">
        <f t="shared" si="8"/>
        <v>16</v>
      </c>
      <c r="I87" s="16">
        <f t="shared" si="9"/>
        <v>12720</v>
      </c>
      <c r="J87" s="15">
        <v>0.91</v>
      </c>
      <c r="K87" s="16">
        <v>52</v>
      </c>
      <c r="L87" s="15">
        <f t="shared" si="10"/>
        <v>47.32</v>
      </c>
    </row>
    <row r="88" spans="1:12">
      <c r="A88" s="46"/>
      <c r="B88" s="40" t="s">
        <v>167</v>
      </c>
      <c r="C88" s="20" t="s">
        <v>13</v>
      </c>
      <c r="D88" s="14" t="s">
        <v>5</v>
      </c>
      <c r="E88" s="20" t="s">
        <v>16</v>
      </c>
      <c r="F88" s="15">
        <v>4.5</v>
      </c>
      <c r="G88" s="16">
        <v>250</v>
      </c>
      <c r="H88" s="16">
        <f t="shared" si="8"/>
        <v>19</v>
      </c>
      <c r="I88" s="16">
        <f t="shared" si="9"/>
        <v>4750</v>
      </c>
      <c r="J88" s="15">
        <v>2.48</v>
      </c>
      <c r="K88" s="16">
        <v>27</v>
      </c>
      <c r="L88" s="15">
        <f t="shared" si="10"/>
        <v>66.959999999999994</v>
      </c>
    </row>
    <row r="89" spans="1:12">
      <c r="A89" s="41" t="s">
        <v>35</v>
      </c>
      <c r="B89" s="16" t="s">
        <v>93</v>
      </c>
      <c r="C89" s="12" t="s">
        <v>4</v>
      </c>
      <c r="D89" s="14" t="s">
        <v>5</v>
      </c>
      <c r="E89" s="13" t="s">
        <v>19</v>
      </c>
      <c r="F89" s="15">
        <v>2.9</v>
      </c>
      <c r="G89" s="16">
        <v>424</v>
      </c>
      <c r="H89" s="16">
        <f t="shared" si="8"/>
        <v>17</v>
      </c>
      <c r="I89" s="16">
        <f t="shared" si="9"/>
        <v>7208</v>
      </c>
      <c r="J89" s="15">
        <v>1.31</v>
      </c>
      <c r="K89" s="16">
        <v>52</v>
      </c>
      <c r="L89" s="15">
        <f t="shared" si="10"/>
        <v>68.12</v>
      </c>
    </row>
    <row r="90" spans="1:12">
      <c r="A90" s="45"/>
      <c r="B90" s="16" t="s">
        <v>94</v>
      </c>
      <c r="C90" s="20"/>
      <c r="D90" s="14" t="s">
        <v>7</v>
      </c>
      <c r="E90" s="19"/>
      <c r="F90" s="15">
        <v>4.3</v>
      </c>
      <c r="G90" s="16">
        <v>424</v>
      </c>
      <c r="H90" s="16">
        <f t="shared" si="8"/>
        <v>11</v>
      </c>
      <c r="I90" s="16">
        <f t="shared" si="9"/>
        <v>4664</v>
      </c>
      <c r="J90" s="15">
        <v>2.2599999999999998</v>
      </c>
      <c r="K90" s="16">
        <v>52</v>
      </c>
      <c r="L90" s="15">
        <f t="shared" si="10"/>
        <v>117.51999999999998</v>
      </c>
    </row>
    <row r="91" spans="1:12" s="52" customFormat="1">
      <c r="A91" s="47" t="s">
        <v>186</v>
      </c>
      <c r="B91" s="48" t="s">
        <v>103</v>
      </c>
      <c r="C91" s="49" t="s">
        <v>4</v>
      </c>
      <c r="D91" s="50" t="s">
        <v>5</v>
      </c>
      <c r="E91" s="49" t="s">
        <v>19</v>
      </c>
      <c r="F91" s="51">
        <v>2.9</v>
      </c>
      <c r="G91" s="48">
        <v>424</v>
      </c>
      <c r="H91" s="48">
        <f t="shared" si="8"/>
        <v>17</v>
      </c>
      <c r="I91" s="48">
        <f t="shared" si="9"/>
        <v>7208</v>
      </c>
      <c r="J91" s="51">
        <v>1.37</v>
      </c>
      <c r="K91" s="48">
        <v>52</v>
      </c>
      <c r="L91" s="51">
        <f t="shared" si="10"/>
        <v>71.240000000000009</v>
      </c>
    </row>
    <row r="92" spans="1:12" s="52" customFormat="1">
      <c r="A92" s="53"/>
      <c r="B92" s="48" t="s">
        <v>169</v>
      </c>
      <c r="C92" s="54"/>
      <c r="D92" s="50" t="s">
        <v>6</v>
      </c>
      <c r="E92" s="54"/>
      <c r="F92" s="51">
        <v>3.8</v>
      </c>
      <c r="G92" s="48">
        <v>424</v>
      </c>
      <c r="H92" s="48">
        <f t="shared" si="8"/>
        <v>13</v>
      </c>
      <c r="I92" s="48">
        <f t="shared" si="9"/>
        <v>5512</v>
      </c>
      <c r="J92" s="51">
        <v>1.9</v>
      </c>
      <c r="K92" s="48">
        <v>52</v>
      </c>
      <c r="L92" s="51">
        <f t="shared" si="10"/>
        <v>98.8</v>
      </c>
    </row>
    <row r="93" spans="1:12" s="52" customFormat="1">
      <c r="A93" s="53"/>
      <c r="B93" s="48" t="s">
        <v>104</v>
      </c>
      <c r="C93" s="55"/>
      <c r="D93" s="50" t="s">
        <v>7</v>
      </c>
      <c r="E93" s="55"/>
      <c r="F93" s="51">
        <v>4.3</v>
      </c>
      <c r="G93" s="48">
        <v>424</v>
      </c>
      <c r="H93" s="48">
        <f t="shared" si="8"/>
        <v>11</v>
      </c>
      <c r="I93" s="48">
        <f t="shared" si="9"/>
        <v>4664</v>
      </c>
      <c r="J93" s="51">
        <v>2.2400000000000002</v>
      </c>
      <c r="K93" s="48">
        <v>52</v>
      </c>
      <c r="L93" s="51">
        <f t="shared" si="10"/>
        <v>116.48000000000002</v>
      </c>
    </row>
    <row r="94" spans="1:12" s="52" customFormat="1">
      <c r="A94" s="53"/>
      <c r="B94" s="48" t="s">
        <v>105</v>
      </c>
      <c r="C94" s="55" t="s">
        <v>8</v>
      </c>
      <c r="D94" s="48" t="s">
        <v>5</v>
      </c>
      <c r="E94" s="56" t="s">
        <v>199</v>
      </c>
      <c r="F94" s="51">
        <v>1.6</v>
      </c>
      <c r="G94" s="48">
        <v>795</v>
      </c>
      <c r="H94" s="48">
        <f t="shared" si="8"/>
        <v>16</v>
      </c>
      <c r="I94" s="48">
        <f t="shared" si="9"/>
        <v>12720</v>
      </c>
      <c r="J94" s="51">
        <v>0.89</v>
      </c>
      <c r="K94" s="48">
        <v>52</v>
      </c>
      <c r="L94" s="51">
        <f t="shared" si="10"/>
        <v>46.28</v>
      </c>
    </row>
    <row r="95" spans="1:12" s="52" customFormat="1">
      <c r="A95" s="57"/>
      <c r="B95" s="48" t="s">
        <v>106</v>
      </c>
      <c r="C95" s="55" t="s">
        <v>13</v>
      </c>
      <c r="D95" s="50" t="s">
        <v>5</v>
      </c>
      <c r="E95" s="56" t="s">
        <v>16</v>
      </c>
      <c r="F95" s="51">
        <v>4.5</v>
      </c>
      <c r="G95" s="48">
        <v>250</v>
      </c>
      <c r="H95" s="48">
        <f t="shared" si="8"/>
        <v>19</v>
      </c>
      <c r="I95" s="48">
        <f t="shared" si="9"/>
        <v>4750</v>
      </c>
      <c r="J95" s="51">
        <v>2.38</v>
      </c>
      <c r="K95" s="48">
        <v>27</v>
      </c>
      <c r="L95" s="51">
        <f t="shared" si="10"/>
        <v>64.259999999999991</v>
      </c>
    </row>
    <row r="96" spans="1:12">
      <c r="A96" s="43" t="s">
        <v>38</v>
      </c>
      <c r="B96" s="16" t="s">
        <v>112</v>
      </c>
      <c r="C96" s="13" t="s">
        <v>4</v>
      </c>
      <c r="D96" s="14" t="s">
        <v>5</v>
      </c>
      <c r="E96" s="13" t="s">
        <v>19</v>
      </c>
      <c r="F96" s="15">
        <v>2.9</v>
      </c>
      <c r="G96" s="16">
        <v>424</v>
      </c>
      <c r="H96" s="16">
        <f t="shared" si="8"/>
        <v>17</v>
      </c>
      <c r="I96" s="16">
        <f t="shared" si="9"/>
        <v>7208</v>
      </c>
      <c r="J96" s="15">
        <v>1.38</v>
      </c>
      <c r="K96" s="16">
        <v>52</v>
      </c>
      <c r="L96" s="15">
        <f t="shared" si="10"/>
        <v>71.759999999999991</v>
      </c>
    </row>
    <row r="97" spans="1:13">
      <c r="A97" s="44"/>
      <c r="B97" s="16" t="s">
        <v>113</v>
      </c>
      <c r="C97" s="19"/>
      <c r="D97" s="14" t="s">
        <v>7</v>
      </c>
      <c r="E97" s="19"/>
      <c r="F97" s="15">
        <v>4.3</v>
      </c>
      <c r="G97" s="16">
        <v>424</v>
      </c>
      <c r="H97" s="16">
        <f t="shared" si="8"/>
        <v>11</v>
      </c>
      <c r="I97" s="16">
        <f t="shared" si="9"/>
        <v>4664</v>
      </c>
      <c r="J97" s="15">
        <v>2.2599999999999998</v>
      </c>
      <c r="K97" s="16">
        <v>52</v>
      </c>
      <c r="L97" s="15">
        <f t="shared" si="10"/>
        <v>117.51999999999998</v>
      </c>
    </row>
    <row r="98" spans="1:13">
      <c r="A98" s="46"/>
      <c r="B98" s="16" t="s">
        <v>114</v>
      </c>
      <c r="C98" s="19" t="s">
        <v>8</v>
      </c>
      <c r="D98" s="16" t="s">
        <v>5</v>
      </c>
      <c r="E98" s="20" t="s">
        <v>199</v>
      </c>
      <c r="F98" s="15">
        <v>1.6</v>
      </c>
      <c r="G98" s="16">
        <v>795</v>
      </c>
      <c r="H98" s="16">
        <f t="shared" si="8"/>
        <v>16</v>
      </c>
      <c r="I98" s="16">
        <f t="shared" si="9"/>
        <v>12720</v>
      </c>
      <c r="J98" s="15">
        <v>0.91</v>
      </c>
      <c r="K98" s="16">
        <v>52</v>
      </c>
      <c r="L98" s="15">
        <f t="shared" si="10"/>
        <v>47.32</v>
      </c>
    </row>
    <row r="99" spans="1:13">
      <c r="A99" s="27" t="s">
        <v>160</v>
      </c>
      <c r="B99" s="34" t="s">
        <v>158</v>
      </c>
      <c r="C99" s="12" t="s">
        <v>4</v>
      </c>
      <c r="D99" s="14" t="s">
        <v>5</v>
      </c>
      <c r="E99" s="12" t="s">
        <v>19</v>
      </c>
      <c r="F99" s="15">
        <v>2.9</v>
      </c>
      <c r="G99" s="16">
        <v>424</v>
      </c>
      <c r="H99" s="16">
        <f t="shared" si="8"/>
        <v>17</v>
      </c>
      <c r="I99" s="16">
        <f t="shared" si="9"/>
        <v>7208</v>
      </c>
      <c r="J99" s="15">
        <v>1.37</v>
      </c>
      <c r="K99" s="16">
        <v>52</v>
      </c>
      <c r="L99" s="15">
        <f t="shared" si="10"/>
        <v>71.240000000000009</v>
      </c>
    </row>
    <row r="100" spans="1:13">
      <c r="A100" s="29"/>
      <c r="B100" s="40" t="s">
        <v>159</v>
      </c>
      <c r="C100" s="20"/>
      <c r="D100" s="14" t="s">
        <v>7</v>
      </c>
      <c r="E100" s="20"/>
      <c r="F100" s="15">
        <v>4.3</v>
      </c>
      <c r="G100" s="16">
        <v>424</v>
      </c>
      <c r="H100" s="16">
        <f t="shared" si="8"/>
        <v>11</v>
      </c>
      <c r="I100" s="16">
        <f t="shared" si="9"/>
        <v>4664</v>
      </c>
      <c r="J100" s="15">
        <v>2.2400000000000002</v>
      </c>
      <c r="K100" s="16">
        <v>52</v>
      </c>
      <c r="L100" s="15">
        <f t="shared" si="10"/>
        <v>116.48000000000002</v>
      </c>
    </row>
    <row r="101" spans="1:13" s="52" customFormat="1">
      <c r="A101" s="47" t="s">
        <v>187</v>
      </c>
      <c r="B101" s="48" t="s">
        <v>188</v>
      </c>
      <c r="C101" s="49" t="s">
        <v>4</v>
      </c>
      <c r="D101" s="50" t="s">
        <v>5</v>
      </c>
      <c r="E101" s="49" t="s">
        <v>19</v>
      </c>
      <c r="F101" s="51">
        <v>2.9</v>
      </c>
      <c r="G101" s="48">
        <v>424</v>
      </c>
      <c r="H101" s="48">
        <f>MMULT(I101,MINVERSE(G101))</f>
        <v>17</v>
      </c>
      <c r="I101" s="48">
        <f>MMULT(FLOOR(MMULT(MMULT(21500,MINVERSE(F101)),MINVERSE(G101)),1),G101)</f>
        <v>7208</v>
      </c>
      <c r="J101" s="51">
        <v>1.45</v>
      </c>
      <c r="K101" s="48">
        <v>52</v>
      </c>
      <c r="L101" s="51">
        <f>MMULT(J101,K101)</f>
        <v>75.399999999999991</v>
      </c>
    </row>
    <row r="102" spans="1:13" s="52" customFormat="1">
      <c r="A102" s="53"/>
      <c r="B102" s="48" t="s">
        <v>189</v>
      </c>
      <c r="C102" s="54"/>
      <c r="D102" s="50" t="s">
        <v>6</v>
      </c>
      <c r="E102" s="54"/>
      <c r="F102" s="51">
        <v>3.8</v>
      </c>
      <c r="G102" s="48">
        <v>424</v>
      </c>
      <c r="H102" s="48">
        <f>MMULT(I102,MINVERSE(G102))</f>
        <v>13</v>
      </c>
      <c r="I102" s="48">
        <f>MMULT(FLOOR(MMULT(MMULT(21500,MINVERSE(F102)),MINVERSE(G102)),1),G102)</f>
        <v>5512</v>
      </c>
      <c r="J102" s="51">
        <v>1.9</v>
      </c>
      <c r="K102" s="48">
        <v>52</v>
      </c>
      <c r="L102" s="51">
        <f>MMULT(J102,K102)</f>
        <v>98.8</v>
      </c>
    </row>
    <row r="103" spans="1:13" s="52" customFormat="1">
      <c r="A103" s="53"/>
      <c r="B103" s="48" t="s">
        <v>190</v>
      </c>
      <c r="C103" s="55"/>
      <c r="D103" s="50" t="s">
        <v>7</v>
      </c>
      <c r="E103" s="55"/>
      <c r="F103" s="51">
        <v>4.3</v>
      </c>
      <c r="G103" s="48">
        <v>424</v>
      </c>
      <c r="H103" s="48">
        <f>MMULT(I103,MINVERSE(G103))</f>
        <v>11</v>
      </c>
      <c r="I103" s="48">
        <f>MMULT(FLOOR(MMULT(MMULT(21500,MINVERSE(F103)),MINVERSE(G103)),1),G103)</f>
        <v>4664</v>
      </c>
      <c r="J103" s="51">
        <v>2.2400000000000002</v>
      </c>
      <c r="K103" s="48">
        <v>52</v>
      </c>
      <c r="L103" s="51">
        <f>MMULT(J103,K103)</f>
        <v>116.48000000000002</v>
      </c>
    </row>
    <row r="104" spans="1:13" s="52" customFormat="1">
      <c r="A104" s="53"/>
      <c r="B104" s="48" t="s">
        <v>191</v>
      </c>
      <c r="C104" s="55" t="s">
        <v>8</v>
      </c>
      <c r="D104" s="48" t="s">
        <v>5</v>
      </c>
      <c r="E104" s="56" t="s">
        <v>199</v>
      </c>
      <c r="F104" s="51">
        <v>1.6</v>
      </c>
      <c r="G104" s="48">
        <v>795</v>
      </c>
      <c r="H104" s="48">
        <f>MMULT(I104,MINVERSE(G104))</f>
        <v>16</v>
      </c>
      <c r="I104" s="48">
        <f>MMULT(FLOOR(MMULT(MMULT(21500,MINVERSE(F104)),MINVERSE(G104)),1),G104)</f>
        <v>12720</v>
      </c>
      <c r="J104" s="51">
        <v>0.95</v>
      </c>
      <c r="K104" s="48">
        <v>52</v>
      </c>
      <c r="L104" s="51">
        <f>MMULT(J104,K104)</f>
        <v>49.4</v>
      </c>
    </row>
    <row r="105" spans="1:13" s="52" customFormat="1">
      <c r="A105" s="57"/>
      <c r="B105" s="48" t="s">
        <v>192</v>
      </c>
      <c r="C105" s="55" t="s">
        <v>13</v>
      </c>
      <c r="D105" s="50" t="s">
        <v>5</v>
      </c>
      <c r="E105" s="56" t="s">
        <v>16</v>
      </c>
      <c r="F105" s="51">
        <v>4.5</v>
      </c>
      <c r="G105" s="48">
        <v>250</v>
      </c>
      <c r="H105" s="48">
        <f>MMULT(I105,MINVERSE(G105))</f>
        <v>19</v>
      </c>
      <c r="I105" s="48">
        <f>MMULT(FLOOR(MMULT(MMULT(21500,MINVERSE(F105)),MINVERSE(G105)),1),G105)</f>
        <v>4750</v>
      </c>
      <c r="J105" s="51">
        <v>2.5499999999999998</v>
      </c>
      <c r="K105" s="48">
        <v>27</v>
      </c>
      <c r="L105" s="51">
        <f>MMULT(J105,K105)</f>
        <v>68.849999999999994</v>
      </c>
    </row>
    <row r="106" spans="1:13" s="8" customFormat="1" ht="15" customHeight="1">
      <c r="A106" s="64" t="s">
        <v>179</v>
      </c>
      <c r="B106" s="65"/>
      <c r="C106" s="66"/>
      <c r="D106" s="67"/>
      <c r="E106" s="68"/>
      <c r="F106" s="69"/>
      <c r="G106" s="70"/>
      <c r="H106" s="70" t="s">
        <v>0</v>
      </c>
      <c r="I106" s="71"/>
      <c r="J106" s="72"/>
      <c r="K106" s="71"/>
      <c r="L106" s="73"/>
      <c r="M106" s="11"/>
    </row>
    <row r="107" spans="1:13">
      <c r="A107" s="43" t="s">
        <v>41</v>
      </c>
      <c r="B107" s="14" t="s">
        <v>193</v>
      </c>
      <c r="C107" s="12" t="s">
        <v>4</v>
      </c>
      <c r="D107" s="14" t="s">
        <v>5</v>
      </c>
      <c r="E107" s="13" t="s">
        <v>19</v>
      </c>
      <c r="F107" s="15">
        <v>3.92</v>
      </c>
      <c r="G107" s="16">
        <v>392</v>
      </c>
      <c r="H107" s="16">
        <f t="shared" ref="H107:H124" si="11">MMULT(I107,MINVERSE(G107))</f>
        <v>12.999999999999998</v>
      </c>
      <c r="I107" s="16">
        <f t="shared" ref="I107:I124" si="12">MMULT(FLOOR(MMULT(MMULT(21500,MINVERSE(F107)),MINVERSE(G107)),1),G107)</f>
        <v>5096</v>
      </c>
      <c r="J107" s="15">
        <v>1.88</v>
      </c>
      <c r="K107" s="16">
        <v>52</v>
      </c>
      <c r="L107" s="15">
        <f t="shared" ref="L107:L124" si="13">MMULT(J107,K107)</f>
        <v>97.759999999999991</v>
      </c>
    </row>
    <row r="108" spans="1:13">
      <c r="A108" s="46"/>
      <c r="B108" s="14" t="s">
        <v>120</v>
      </c>
      <c r="C108" s="20"/>
      <c r="D108" s="14" t="s">
        <v>6</v>
      </c>
      <c r="E108" s="19"/>
      <c r="F108" s="15">
        <v>3.92</v>
      </c>
      <c r="G108" s="16">
        <v>392</v>
      </c>
      <c r="H108" s="16">
        <f>MMULT(I108,MINVERSE(G108))</f>
        <v>12.999999999999998</v>
      </c>
      <c r="I108" s="16">
        <f>MMULT(FLOOR(MMULT(MMULT(21500,MINVERSE(F108)),MINVERSE(G108)),1),G108)</f>
        <v>5096</v>
      </c>
      <c r="J108" s="15">
        <v>1.88</v>
      </c>
      <c r="K108" s="16">
        <v>52</v>
      </c>
      <c r="L108" s="15">
        <f>MMULT(J108,K108)</f>
        <v>97.759999999999991</v>
      </c>
    </row>
    <row r="109" spans="1:13" s="52" customFormat="1">
      <c r="A109" s="53" t="s">
        <v>36</v>
      </c>
      <c r="B109" s="48" t="s">
        <v>198</v>
      </c>
      <c r="C109" s="49" t="s">
        <v>4</v>
      </c>
      <c r="D109" s="50" t="s">
        <v>5</v>
      </c>
      <c r="E109" s="49" t="s">
        <v>19</v>
      </c>
      <c r="F109" s="51">
        <v>3.92</v>
      </c>
      <c r="G109" s="48">
        <v>371</v>
      </c>
      <c r="H109" s="48">
        <f t="shared" si="11"/>
        <v>14</v>
      </c>
      <c r="I109" s="48">
        <f t="shared" si="12"/>
        <v>5194</v>
      </c>
      <c r="J109" s="51">
        <v>1.64</v>
      </c>
      <c r="K109" s="48">
        <v>52</v>
      </c>
      <c r="L109" s="51">
        <f t="shared" si="13"/>
        <v>85.28</v>
      </c>
    </row>
    <row r="110" spans="1:13" s="52" customFormat="1">
      <c r="A110" s="53"/>
      <c r="B110" s="48" t="s">
        <v>95</v>
      </c>
      <c r="C110" s="54"/>
      <c r="D110" s="50" t="s">
        <v>6</v>
      </c>
      <c r="E110" s="54"/>
      <c r="F110" s="15">
        <v>3.92</v>
      </c>
      <c r="G110" s="16">
        <v>392</v>
      </c>
      <c r="H110" s="16">
        <f t="shared" si="11"/>
        <v>12.999999999999998</v>
      </c>
      <c r="I110" s="16">
        <f t="shared" si="12"/>
        <v>5096</v>
      </c>
      <c r="J110" s="15">
        <v>1.65</v>
      </c>
      <c r="K110" s="16">
        <v>52</v>
      </c>
      <c r="L110" s="15">
        <f t="shared" si="13"/>
        <v>85.8</v>
      </c>
      <c r="M110" s="2"/>
    </row>
    <row r="111" spans="1:13" s="52" customFormat="1">
      <c r="A111" s="53"/>
      <c r="B111" s="48" t="s">
        <v>96</v>
      </c>
      <c r="C111" s="55"/>
      <c r="D111" s="50" t="s">
        <v>7</v>
      </c>
      <c r="E111" s="55"/>
      <c r="F111" s="51">
        <v>4.43</v>
      </c>
      <c r="G111" s="48">
        <v>250</v>
      </c>
      <c r="H111" s="48">
        <f t="shared" si="11"/>
        <v>19</v>
      </c>
      <c r="I111" s="48">
        <f t="shared" si="12"/>
        <v>4750</v>
      </c>
      <c r="J111" s="51">
        <v>2.2799999999999998</v>
      </c>
      <c r="K111" s="48">
        <v>52</v>
      </c>
      <c r="L111" s="51">
        <f t="shared" si="13"/>
        <v>118.55999999999999</v>
      </c>
    </row>
    <row r="112" spans="1:13" s="52" customFormat="1">
      <c r="A112" s="53"/>
      <c r="B112" s="48" t="s">
        <v>97</v>
      </c>
      <c r="C112" s="55" t="s">
        <v>8</v>
      </c>
      <c r="D112" s="48" t="s">
        <v>5</v>
      </c>
      <c r="E112" s="56" t="s">
        <v>199</v>
      </c>
      <c r="F112" s="51">
        <v>1.95</v>
      </c>
      <c r="G112" s="48">
        <v>826</v>
      </c>
      <c r="H112" s="48">
        <f t="shared" si="11"/>
        <v>13</v>
      </c>
      <c r="I112" s="48">
        <f t="shared" si="12"/>
        <v>10738</v>
      </c>
      <c r="J112" s="51">
        <v>0.99</v>
      </c>
      <c r="K112" s="48">
        <v>52</v>
      </c>
      <c r="L112" s="51">
        <f t="shared" si="13"/>
        <v>51.48</v>
      </c>
    </row>
    <row r="113" spans="1:13" s="52" customFormat="1">
      <c r="A113" s="53"/>
      <c r="B113" s="48" t="s">
        <v>98</v>
      </c>
      <c r="C113" s="55" t="s">
        <v>13</v>
      </c>
      <c r="D113" s="50" t="s">
        <v>5</v>
      </c>
      <c r="E113" s="56" t="s">
        <v>16</v>
      </c>
      <c r="F113" s="51">
        <v>4.5</v>
      </c>
      <c r="G113" s="48">
        <v>250</v>
      </c>
      <c r="H113" s="48">
        <f t="shared" si="11"/>
        <v>19</v>
      </c>
      <c r="I113" s="48">
        <f t="shared" si="12"/>
        <v>4750</v>
      </c>
      <c r="J113" s="51">
        <v>2.46</v>
      </c>
      <c r="K113" s="48">
        <v>27</v>
      </c>
      <c r="L113" s="51">
        <f t="shared" si="13"/>
        <v>66.42</v>
      </c>
    </row>
    <row r="114" spans="1:13">
      <c r="A114" s="43" t="s">
        <v>172</v>
      </c>
      <c r="B114" s="16" t="s">
        <v>194</v>
      </c>
      <c r="C114" s="49" t="s">
        <v>4</v>
      </c>
      <c r="D114" s="14" t="s">
        <v>5</v>
      </c>
      <c r="E114" s="49" t="s">
        <v>19</v>
      </c>
      <c r="F114" s="15">
        <v>3.92</v>
      </c>
      <c r="G114" s="16">
        <v>392</v>
      </c>
      <c r="H114" s="16">
        <f t="shared" si="11"/>
        <v>12.999999999999998</v>
      </c>
      <c r="I114" s="16">
        <f t="shared" si="12"/>
        <v>5096</v>
      </c>
      <c r="J114" s="15">
        <v>1.43</v>
      </c>
      <c r="K114" s="16">
        <v>52</v>
      </c>
      <c r="L114" s="15">
        <f t="shared" si="13"/>
        <v>74.36</v>
      </c>
    </row>
    <row r="115" spans="1:13">
      <c r="A115" s="44"/>
      <c r="B115" s="16" t="s">
        <v>170</v>
      </c>
      <c r="C115" s="54"/>
      <c r="D115" s="14" t="s">
        <v>6</v>
      </c>
      <c r="E115" s="54"/>
      <c r="F115" s="15">
        <v>3.92</v>
      </c>
      <c r="G115" s="16">
        <v>392</v>
      </c>
      <c r="H115" s="16">
        <f>MMULT(I115,MINVERSE(G115))</f>
        <v>12.999999999999998</v>
      </c>
      <c r="I115" s="16">
        <f>MMULT(FLOOR(MMULT(MMULT(21500,MINVERSE(F115)),MINVERSE(G115)),1),G115)</f>
        <v>5096</v>
      </c>
      <c r="J115" s="15">
        <v>1.45</v>
      </c>
      <c r="K115" s="16">
        <v>52</v>
      </c>
      <c r="L115" s="15">
        <f>MMULT(J115,K115)</f>
        <v>75.399999999999991</v>
      </c>
    </row>
    <row r="116" spans="1:13">
      <c r="A116" s="44"/>
      <c r="B116" s="16" t="s">
        <v>195</v>
      </c>
      <c r="C116" s="55"/>
      <c r="D116" s="14" t="s">
        <v>7</v>
      </c>
      <c r="E116" s="55"/>
      <c r="F116" s="15">
        <v>3.92</v>
      </c>
      <c r="G116" s="16">
        <v>392</v>
      </c>
      <c r="H116" s="16">
        <f>MMULT(I116,MINVERSE(G116))</f>
        <v>12.999999999999998</v>
      </c>
      <c r="I116" s="16">
        <f>MMULT(FLOOR(MMULT(MMULT(21500,MINVERSE(F116)),MINVERSE(G116)),1),G116)</f>
        <v>5096</v>
      </c>
      <c r="J116" s="15">
        <v>1.86</v>
      </c>
      <c r="K116" s="16">
        <v>52</v>
      </c>
      <c r="L116" s="15">
        <f>MMULT(J116,K116)</f>
        <v>96.72</v>
      </c>
    </row>
    <row r="117" spans="1:13">
      <c r="A117" s="44"/>
      <c r="B117" s="16" t="s">
        <v>171</v>
      </c>
      <c r="C117" s="16" t="s">
        <v>8</v>
      </c>
      <c r="D117" s="16" t="s">
        <v>5</v>
      </c>
      <c r="E117" s="16" t="s">
        <v>199</v>
      </c>
      <c r="F117" s="15">
        <v>1.95</v>
      </c>
      <c r="G117" s="16">
        <v>826</v>
      </c>
      <c r="H117" s="16">
        <f t="shared" si="11"/>
        <v>13</v>
      </c>
      <c r="I117" s="16">
        <f t="shared" si="12"/>
        <v>10738</v>
      </c>
      <c r="J117" s="15">
        <v>0.8</v>
      </c>
      <c r="K117" s="16">
        <v>52</v>
      </c>
      <c r="L117" s="15">
        <f t="shared" si="13"/>
        <v>41.6</v>
      </c>
    </row>
    <row r="118" spans="1:13">
      <c r="A118" s="43" t="s">
        <v>40</v>
      </c>
      <c r="B118" s="16" t="s">
        <v>196</v>
      </c>
      <c r="C118" s="49" t="s">
        <v>4</v>
      </c>
      <c r="D118" s="14" t="s">
        <v>5</v>
      </c>
      <c r="E118" s="49" t="s">
        <v>19</v>
      </c>
      <c r="F118" s="15">
        <v>3.92</v>
      </c>
      <c r="G118" s="16">
        <v>392</v>
      </c>
      <c r="H118" s="16">
        <f>MMULT(I118,MINVERSE(G118))</f>
        <v>12.999999999999998</v>
      </c>
      <c r="I118" s="16">
        <f>MMULT(FLOOR(MMULT(MMULT(21500,MINVERSE(F118)),MINVERSE(G118)),1),G118)</f>
        <v>5096</v>
      </c>
      <c r="J118" s="15">
        <v>1.64</v>
      </c>
      <c r="K118" s="16">
        <v>52</v>
      </c>
      <c r="L118" s="15">
        <f>MMULT(J118,K118)</f>
        <v>85.28</v>
      </c>
    </row>
    <row r="119" spans="1:13">
      <c r="A119" s="44"/>
      <c r="B119" s="16" t="s">
        <v>117</v>
      </c>
      <c r="C119" s="54"/>
      <c r="D119" s="14" t="s">
        <v>6</v>
      </c>
      <c r="E119" s="54"/>
      <c r="F119" s="15">
        <v>3.92</v>
      </c>
      <c r="G119" s="16">
        <v>392</v>
      </c>
      <c r="H119" s="16">
        <f>MMULT(I119,MINVERSE(G119))</f>
        <v>12.999999999999998</v>
      </c>
      <c r="I119" s="16">
        <f>MMULT(FLOOR(MMULT(MMULT(21500,MINVERSE(F119)),MINVERSE(G119)),1),G119)</f>
        <v>5096</v>
      </c>
      <c r="J119" s="15">
        <v>1.65</v>
      </c>
      <c r="K119" s="16">
        <v>52</v>
      </c>
      <c r="L119" s="15">
        <f>MMULT(J119,K119)</f>
        <v>85.8</v>
      </c>
    </row>
    <row r="120" spans="1:13">
      <c r="A120" s="44"/>
      <c r="B120" s="16" t="s">
        <v>118</v>
      </c>
      <c r="C120" s="16" t="s">
        <v>8</v>
      </c>
      <c r="D120" s="16" t="s">
        <v>5</v>
      </c>
      <c r="E120" s="16" t="s">
        <v>199</v>
      </c>
      <c r="F120" s="15">
        <v>1.95</v>
      </c>
      <c r="G120" s="16">
        <v>826</v>
      </c>
      <c r="H120" s="16">
        <f t="shared" si="11"/>
        <v>13</v>
      </c>
      <c r="I120" s="16">
        <f t="shared" si="12"/>
        <v>10738</v>
      </c>
      <c r="J120" s="15">
        <v>0.99</v>
      </c>
      <c r="K120" s="16">
        <v>52</v>
      </c>
      <c r="L120" s="15">
        <f t="shared" si="13"/>
        <v>51.48</v>
      </c>
    </row>
    <row r="121" spans="1:13">
      <c r="A121" s="46"/>
      <c r="B121" s="16" t="s">
        <v>119</v>
      </c>
      <c r="C121" s="16" t="s">
        <v>13</v>
      </c>
      <c r="D121" s="14" t="s">
        <v>5</v>
      </c>
      <c r="E121" s="20" t="s">
        <v>16</v>
      </c>
      <c r="F121" s="15">
        <v>4.5</v>
      </c>
      <c r="G121" s="16">
        <v>250</v>
      </c>
      <c r="H121" s="16">
        <f t="shared" si="11"/>
        <v>19</v>
      </c>
      <c r="I121" s="16">
        <f t="shared" si="12"/>
        <v>4750</v>
      </c>
      <c r="J121" s="15">
        <v>2.46</v>
      </c>
      <c r="K121" s="16">
        <v>27</v>
      </c>
      <c r="L121" s="15">
        <f t="shared" si="13"/>
        <v>66.42</v>
      </c>
    </row>
    <row r="122" spans="1:13">
      <c r="A122" s="27" t="s">
        <v>45</v>
      </c>
      <c r="B122" s="16" t="s">
        <v>197</v>
      </c>
      <c r="C122" s="49" t="s">
        <v>4</v>
      </c>
      <c r="D122" s="14" t="s">
        <v>5</v>
      </c>
      <c r="E122" s="49" t="s">
        <v>19</v>
      </c>
      <c r="F122" s="15">
        <v>3.92</v>
      </c>
      <c r="G122" s="16">
        <v>392</v>
      </c>
      <c r="H122" s="16">
        <f t="shared" si="11"/>
        <v>12.999999999999998</v>
      </c>
      <c r="I122" s="16">
        <f t="shared" si="12"/>
        <v>5096</v>
      </c>
      <c r="J122" s="15">
        <v>1.64</v>
      </c>
      <c r="K122" s="16">
        <v>52</v>
      </c>
      <c r="L122" s="15">
        <f t="shared" si="13"/>
        <v>85.28</v>
      </c>
    </row>
    <row r="123" spans="1:13">
      <c r="A123" s="28"/>
      <c r="B123" s="16" t="s">
        <v>139</v>
      </c>
      <c r="C123" s="54"/>
      <c r="D123" s="14" t="s">
        <v>6</v>
      </c>
      <c r="E123" s="54"/>
      <c r="F123" s="15">
        <v>3.92</v>
      </c>
      <c r="G123" s="16">
        <v>392</v>
      </c>
      <c r="H123" s="16">
        <f t="shared" si="11"/>
        <v>12.999999999999998</v>
      </c>
      <c r="I123" s="16">
        <f t="shared" si="12"/>
        <v>5096</v>
      </c>
      <c r="J123" s="15">
        <v>1.68</v>
      </c>
      <c r="K123" s="16">
        <v>52</v>
      </c>
      <c r="L123" s="15">
        <f t="shared" si="13"/>
        <v>87.36</v>
      </c>
    </row>
    <row r="124" spans="1:13">
      <c r="A124" s="29"/>
      <c r="B124" s="16" t="s">
        <v>140</v>
      </c>
      <c r="C124" s="16" t="s">
        <v>8</v>
      </c>
      <c r="D124" s="16" t="s">
        <v>5</v>
      </c>
      <c r="E124" s="16" t="s">
        <v>199</v>
      </c>
      <c r="F124" s="15">
        <v>1.95</v>
      </c>
      <c r="G124" s="16">
        <v>826</v>
      </c>
      <c r="H124" s="16">
        <f t="shared" si="11"/>
        <v>13</v>
      </c>
      <c r="I124" s="16">
        <f t="shared" si="12"/>
        <v>10738</v>
      </c>
      <c r="J124" s="15">
        <v>0.99</v>
      </c>
      <c r="K124" s="16">
        <v>52</v>
      </c>
      <c r="L124" s="15">
        <f t="shared" si="13"/>
        <v>51.48</v>
      </c>
    </row>
    <row r="125" spans="1:13" s="8" customFormat="1" ht="15" customHeight="1">
      <c r="A125" s="77" t="s">
        <v>178</v>
      </c>
      <c r="B125" s="65"/>
      <c r="C125" s="66"/>
      <c r="D125" s="67"/>
      <c r="E125" s="68"/>
      <c r="F125" s="69"/>
      <c r="G125" s="70"/>
      <c r="H125" s="70"/>
      <c r="I125" s="71"/>
      <c r="J125" s="72"/>
      <c r="K125" s="71"/>
      <c r="L125" s="73"/>
      <c r="M125" s="11"/>
    </row>
    <row r="126" spans="1:13">
      <c r="A126" s="43" t="s">
        <v>146</v>
      </c>
      <c r="B126" s="16" t="s">
        <v>147</v>
      </c>
      <c r="C126" s="13" t="s">
        <v>4</v>
      </c>
      <c r="D126" s="14" t="s">
        <v>5</v>
      </c>
      <c r="E126" s="13" t="s">
        <v>19</v>
      </c>
      <c r="F126" s="15">
        <v>3.1</v>
      </c>
      <c r="G126" s="16">
        <v>448</v>
      </c>
      <c r="H126" s="16">
        <f t="shared" ref="H126:H142" si="14">MMULT(I126,MINVERSE(G126))</f>
        <v>15</v>
      </c>
      <c r="I126" s="16">
        <f t="shared" ref="I126:I142" si="15">MMULT(FLOOR(MMULT(MMULT(21500,MINVERSE(F126)),MINVERSE(G126)),1),G126)</f>
        <v>6720</v>
      </c>
      <c r="J126" s="15">
        <v>1.45</v>
      </c>
      <c r="K126" s="16">
        <v>52</v>
      </c>
      <c r="L126" s="15">
        <f t="shared" ref="L126:L142" si="16">MMULT(J126,K126)</f>
        <v>75.399999999999991</v>
      </c>
    </row>
    <row r="127" spans="1:13">
      <c r="A127" s="44"/>
      <c r="B127" s="16" t="s">
        <v>148</v>
      </c>
      <c r="C127" s="19"/>
      <c r="D127" s="14" t="s">
        <v>7</v>
      </c>
      <c r="E127" s="19"/>
      <c r="F127" s="15">
        <v>4.4000000000000004</v>
      </c>
      <c r="G127" s="16">
        <v>448</v>
      </c>
      <c r="H127" s="16">
        <f t="shared" si="14"/>
        <v>10</v>
      </c>
      <c r="I127" s="16">
        <f t="shared" si="15"/>
        <v>4480</v>
      </c>
      <c r="J127" s="15">
        <v>2.2400000000000002</v>
      </c>
      <c r="K127" s="16">
        <v>52</v>
      </c>
      <c r="L127" s="15">
        <f t="shared" si="16"/>
        <v>116.48000000000002</v>
      </c>
    </row>
    <row r="128" spans="1:13">
      <c r="A128" s="46"/>
      <c r="B128" s="16" t="s">
        <v>149</v>
      </c>
      <c r="C128" s="19" t="s">
        <v>8</v>
      </c>
      <c r="D128" s="16" t="s">
        <v>5</v>
      </c>
      <c r="E128" s="20" t="s">
        <v>175</v>
      </c>
      <c r="F128" s="15">
        <v>2.0499999999999998</v>
      </c>
      <c r="G128" s="16">
        <v>676</v>
      </c>
      <c r="H128" s="16">
        <f t="shared" si="14"/>
        <v>15</v>
      </c>
      <c r="I128" s="16">
        <f t="shared" si="15"/>
        <v>10140</v>
      </c>
      <c r="J128" s="15">
        <v>1.08</v>
      </c>
      <c r="K128" s="16">
        <v>52</v>
      </c>
      <c r="L128" s="15">
        <f t="shared" si="16"/>
        <v>56.160000000000004</v>
      </c>
    </row>
    <row r="129" spans="1:12">
      <c r="A129" s="43" t="s">
        <v>42</v>
      </c>
      <c r="B129" s="16" t="s">
        <v>121</v>
      </c>
      <c r="C129" s="13" t="s">
        <v>4</v>
      </c>
      <c r="D129" s="14" t="s">
        <v>5</v>
      </c>
      <c r="E129" s="13" t="s">
        <v>19</v>
      </c>
      <c r="F129" s="15">
        <v>3.1</v>
      </c>
      <c r="G129" s="16">
        <v>448</v>
      </c>
      <c r="H129" s="16">
        <f t="shared" si="14"/>
        <v>15</v>
      </c>
      <c r="I129" s="16">
        <f t="shared" si="15"/>
        <v>6720</v>
      </c>
      <c r="J129" s="15">
        <v>1.5</v>
      </c>
      <c r="K129" s="16">
        <v>52</v>
      </c>
      <c r="L129" s="15">
        <f t="shared" si="16"/>
        <v>78</v>
      </c>
    </row>
    <row r="130" spans="1:12">
      <c r="A130" s="44"/>
      <c r="B130" s="16" t="s">
        <v>122</v>
      </c>
      <c r="C130" s="19"/>
      <c r="D130" s="14" t="s">
        <v>7</v>
      </c>
      <c r="E130" s="19"/>
      <c r="F130" s="15">
        <v>4.4000000000000004</v>
      </c>
      <c r="G130" s="16">
        <v>448</v>
      </c>
      <c r="H130" s="16">
        <f t="shared" si="14"/>
        <v>10</v>
      </c>
      <c r="I130" s="16">
        <f t="shared" si="15"/>
        <v>4480</v>
      </c>
      <c r="J130" s="15">
        <v>2.2599999999999998</v>
      </c>
      <c r="K130" s="16">
        <v>52</v>
      </c>
      <c r="L130" s="15">
        <f t="shared" si="16"/>
        <v>117.51999999999998</v>
      </c>
    </row>
    <row r="131" spans="1:12">
      <c r="A131" s="44"/>
      <c r="B131" s="16" t="s">
        <v>123</v>
      </c>
      <c r="C131" s="19" t="s">
        <v>8</v>
      </c>
      <c r="D131" s="16" t="s">
        <v>5</v>
      </c>
      <c r="E131" s="20" t="s">
        <v>175</v>
      </c>
      <c r="F131" s="15">
        <v>2.0499999999999998</v>
      </c>
      <c r="G131" s="16">
        <v>676</v>
      </c>
      <c r="H131" s="16">
        <f t="shared" si="14"/>
        <v>15</v>
      </c>
      <c r="I131" s="16">
        <f t="shared" si="15"/>
        <v>10140</v>
      </c>
      <c r="J131" s="15">
        <v>1.1100000000000001</v>
      </c>
      <c r="K131" s="16">
        <v>52</v>
      </c>
      <c r="L131" s="15">
        <f t="shared" si="16"/>
        <v>57.720000000000006</v>
      </c>
    </row>
    <row r="132" spans="1:12">
      <c r="A132" s="46"/>
      <c r="B132" s="16" t="s">
        <v>124</v>
      </c>
      <c r="C132" s="19" t="s">
        <v>13</v>
      </c>
      <c r="D132" s="14" t="s">
        <v>5</v>
      </c>
      <c r="E132" s="17" t="s">
        <v>16</v>
      </c>
      <c r="F132" s="15">
        <v>4.5</v>
      </c>
      <c r="G132" s="16">
        <v>250</v>
      </c>
      <c r="H132" s="16">
        <f t="shared" si="14"/>
        <v>19</v>
      </c>
      <c r="I132" s="16">
        <f t="shared" si="15"/>
        <v>4750</v>
      </c>
      <c r="J132" s="15">
        <v>2.52</v>
      </c>
      <c r="K132" s="16">
        <v>27</v>
      </c>
      <c r="L132" s="15">
        <f t="shared" si="16"/>
        <v>68.040000000000006</v>
      </c>
    </row>
    <row r="133" spans="1:12">
      <c r="A133" s="43" t="s">
        <v>34</v>
      </c>
      <c r="B133" s="16" t="s">
        <v>91</v>
      </c>
      <c r="C133" s="13" t="s">
        <v>4</v>
      </c>
      <c r="D133" s="14" t="s">
        <v>5</v>
      </c>
      <c r="E133" s="13" t="s">
        <v>19</v>
      </c>
      <c r="F133" s="15">
        <v>3.1</v>
      </c>
      <c r="G133" s="16">
        <v>448</v>
      </c>
      <c r="H133" s="16">
        <f t="shared" si="14"/>
        <v>15</v>
      </c>
      <c r="I133" s="16">
        <f t="shared" si="15"/>
        <v>6720</v>
      </c>
      <c r="J133" s="15">
        <v>1.34</v>
      </c>
      <c r="K133" s="16">
        <v>52</v>
      </c>
      <c r="L133" s="15">
        <f t="shared" si="16"/>
        <v>69.680000000000007</v>
      </c>
    </row>
    <row r="134" spans="1:12">
      <c r="A134" s="44"/>
      <c r="B134" s="16" t="s">
        <v>92</v>
      </c>
      <c r="C134" s="19"/>
      <c r="D134" s="14" t="s">
        <v>7</v>
      </c>
      <c r="E134" s="19"/>
      <c r="F134" s="15">
        <v>4.4000000000000004</v>
      </c>
      <c r="G134" s="16">
        <v>448</v>
      </c>
      <c r="H134" s="16">
        <f t="shared" si="14"/>
        <v>10</v>
      </c>
      <c r="I134" s="16">
        <f t="shared" si="15"/>
        <v>4480</v>
      </c>
      <c r="J134" s="15">
        <v>2.2599999999999998</v>
      </c>
      <c r="K134" s="16">
        <v>52</v>
      </c>
      <c r="L134" s="15">
        <f t="shared" si="16"/>
        <v>117.51999999999998</v>
      </c>
    </row>
    <row r="135" spans="1:12">
      <c r="A135" s="43" t="s">
        <v>44</v>
      </c>
      <c r="B135" s="13" t="s">
        <v>132</v>
      </c>
      <c r="C135" s="13" t="s">
        <v>4</v>
      </c>
      <c r="D135" s="22" t="s">
        <v>5</v>
      </c>
      <c r="E135" s="12" t="s">
        <v>19</v>
      </c>
      <c r="F135" s="23">
        <v>3.1</v>
      </c>
      <c r="G135" s="16">
        <v>448</v>
      </c>
      <c r="H135" s="16">
        <f t="shared" si="14"/>
        <v>15</v>
      </c>
      <c r="I135" s="16">
        <f t="shared" si="15"/>
        <v>6720</v>
      </c>
      <c r="J135" s="15">
        <v>1.49</v>
      </c>
      <c r="K135" s="16">
        <v>52</v>
      </c>
      <c r="L135" s="15">
        <f t="shared" si="16"/>
        <v>77.48</v>
      </c>
    </row>
    <row r="136" spans="1:12">
      <c r="A136" s="44"/>
      <c r="B136" s="13" t="s">
        <v>133</v>
      </c>
      <c r="C136" s="19"/>
      <c r="D136" s="22" t="s">
        <v>7</v>
      </c>
      <c r="E136" s="20"/>
      <c r="F136" s="23">
        <v>4.4000000000000004</v>
      </c>
      <c r="G136" s="16">
        <v>448</v>
      </c>
      <c r="H136" s="16">
        <f t="shared" si="14"/>
        <v>10</v>
      </c>
      <c r="I136" s="16">
        <f t="shared" si="15"/>
        <v>4480</v>
      </c>
      <c r="J136" s="15">
        <v>2.2799999999999998</v>
      </c>
      <c r="K136" s="16">
        <v>52</v>
      </c>
      <c r="L136" s="15">
        <f t="shared" si="16"/>
        <v>118.55999999999999</v>
      </c>
    </row>
    <row r="137" spans="1:12">
      <c r="A137" s="44"/>
      <c r="B137" s="13" t="s">
        <v>134</v>
      </c>
      <c r="C137" s="19" t="s">
        <v>8</v>
      </c>
      <c r="D137" s="16" t="s">
        <v>5</v>
      </c>
      <c r="E137" s="20" t="s">
        <v>175</v>
      </c>
      <c r="F137" s="15">
        <v>2.0499999999999998</v>
      </c>
      <c r="G137" s="16">
        <v>676</v>
      </c>
      <c r="H137" s="16">
        <f t="shared" si="14"/>
        <v>15</v>
      </c>
      <c r="I137" s="16">
        <f t="shared" si="15"/>
        <v>10140</v>
      </c>
      <c r="J137" s="15">
        <v>1.1100000000000001</v>
      </c>
      <c r="K137" s="16">
        <v>52</v>
      </c>
      <c r="L137" s="15">
        <f t="shared" si="16"/>
        <v>57.720000000000006</v>
      </c>
    </row>
    <row r="138" spans="1:12">
      <c r="A138" s="46"/>
      <c r="B138" s="13" t="s">
        <v>135</v>
      </c>
      <c r="C138" s="19" t="s">
        <v>13</v>
      </c>
      <c r="D138" s="14" t="s">
        <v>5</v>
      </c>
      <c r="E138" s="20" t="s">
        <v>16</v>
      </c>
      <c r="F138" s="15">
        <v>4.5</v>
      </c>
      <c r="G138" s="16">
        <v>250</v>
      </c>
      <c r="H138" s="16">
        <f t="shared" si="14"/>
        <v>19</v>
      </c>
      <c r="I138" s="16">
        <f t="shared" si="15"/>
        <v>4750</v>
      </c>
      <c r="J138" s="15">
        <v>2.57</v>
      </c>
      <c r="K138" s="16">
        <v>27</v>
      </c>
      <c r="L138" s="15">
        <f t="shared" si="16"/>
        <v>69.39</v>
      </c>
    </row>
    <row r="139" spans="1:12">
      <c r="A139" s="43" t="s">
        <v>43</v>
      </c>
      <c r="B139" s="16" t="s">
        <v>125</v>
      </c>
      <c r="C139" s="13" t="s">
        <v>4</v>
      </c>
      <c r="D139" s="22" t="s">
        <v>5</v>
      </c>
      <c r="E139" s="12" t="s">
        <v>19</v>
      </c>
      <c r="F139" s="23">
        <v>3.1</v>
      </c>
      <c r="G139" s="16">
        <v>448</v>
      </c>
      <c r="H139" s="16">
        <f t="shared" si="14"/>
        <v>15</v>
      </c>
      <c r="I139" s="16">
        <f t="shared" si="15"/>
        <v>6720</v>
      </c>
      <c r="J139" s="15">
        <v>1.49</v>
      </c>
      <c r="K139" s="16">
        <v>52</v>
      </c>
      <c r="L139" s="15">
        <f t="shared" si="16"/>
        <v>77.48</v>
      </c>
    </row>
    <row r="140" spans="1:12">
      <c r="A140" s="44"/>
      <c r="B140" s="16" t="s">
        <v>126</v>
      </c>
      <c r="C140" s="19"/>
      <c r="D140" s="22" t="s">
        <v>7</v>
      </c>
      <c r="E140" s="20"/>
      <c r="F140" s="23">
        <v>4.4000000000000004</v>
      </c>
      <c r="G140" s="16">
        <v>448</v>
      </c>
      <c r="H140" s="16">
        <f t="shared" si="14"/>
        <v>10</v>
      </c>
      <c r="I140" s="16">
        <f t="shared" si="15"/>
        <v>4480</v>
      </c>
      <c r="J140" s="15">
        <v>2.2400000000000002</v>
      </c>
      <c r="K140" s="16">
        <v>52</v>
      </c>
      <c r="L140" s="15">
        <f t="shared" si="16"/>
        <v>116.48000000000002</v>
      </c>
    </row>
    <row r="141" spans="1:12">
      <c r="A141" s="44"/>
      <c r="B141" s="16" t="s">
        <v>127</v>
      </c>
      <c r="C141" s="19" t="s">
        <v>8</v>
      </c>
      <c r="D141" s="16" t="s">
        <v>5</v>
      </c>
      <c r="E141" s="20" t="s">
        <v>175</v>
      </c>
      <c r="F141" s="15">
        <v>2.0499999999999998</v>
      </c>
      <c r="G141" s="16">
        <v>676</v>
      </c>
      <c r="H141" s="16">
        <f t="shared" si="14"/>
        <v>15</v>
      </c>
      <c r="I141" s="16">
        <f t="shared" si="15"/>
        <v>10140</v>
      </c>
      <c r="J141" s="15">
        <v>1.0900000000000001</v>
      </c>
      <c r="K141" s="16">
        <v>52</v>
      </c>
      <c r="L141" s="15">
        <f t="shared" si="16"/>
        <v>56.680000000000007</v>
      </c>
    </row>
    <row r="142" spans="1:12">
      <c r="A142" s="46"/>
      <c r="B142" s="16" t="s">
        <v>128</v>
      </c>
      <c r="C142" s="19" t="s">
        <v>13</v>
      </c>
      <c r="D142" s="14" t="s">
        <v>5</v>
      </c>
      <c r="E142" s="20" t="s">
        <v>16</v>
      </c>
      <c r="F142" s="15">
        <v>4.5</v>
      </c>
      <c r="G142" s="16">
        <v>250</v>
      </c>
      <c r="H142" s="16">
        <f t="shared" si="14"/>
        <v>19</v>
      </c>
      <c r="I142" s="16">
        <f t="shared" si="15"/>
        <v>4750</v>
      </c>
      <c r="J142" s="15">
        <v>2.52</v>
      </c>
      <c r="K142" s="16">
        <v>27</v>
      </c>
      <c r="L142" s="15">
        <f t="shared" si="16"/>
        <v>68.040000000000006</v>
      </c>
    </row>
    <row r="144" spans="1:12">
      <c r="A144" s="78" t="s">
        <v>1</v>
      </c>
      <c r="B144" s="36"/>
      <c r="C144" s="31"/>
    </row>
    <row r="145" spans="1:3">
      <c r="A145" s="79" t="s">
        <v>202</v>
      </c>
      <c r="B145" s="37"/>
      <c r="C145" s="9"/>
    </row>
    <row r="146" spans="1:3">
      <c r="A146" s="79" t="s">
        <v>203</v>
      </c>
      <c r="B146" s="37"/>
      <c r="C146" s="9"/>
    </row>
    <row r="147" spans="1:3">
      <c r="A147" s="79" t="s">
        <v>46</v>
      </c>
      <c r="B147" s="37"/>
      <c r="C147" s="9"/>
    </row>
    <row r="148" spans="1:3">
      <c r="A148" s="80" t="s">
        <v>204</v>
      </c>
      <c r="B148" s="38"/>
      <c r="C148" s="10"/>
    </row>
    <row r="149" spans="1:3">
      <c r="A149" s="81" t="s">
        <v>47</v>
      </c>
      <c r="B149" s="39"/>
    </row>
    <row r="151" spans="1:3" ht="15.75">
      <c r="A151" s="82" t="s">
        <v>205</v>
      </c>
    </row>
    <row r="152" spans="1:3" ht="15">
      <c r="A152" s="83" t="s">
        <v>206</v>
      </c>
    </row>
    <row r="153" spans="1:3" ht="15.75">
      <c r="A153" s="82" t="s">
        <v>207</v>
      </c>
    </row>
    <row r="154" spans="1:3" ht="15.75">
      <c r="A154" s="82" t="s">
        <v>201</v>
      </c>
    </row>
    <row r="155" spans="1:3" ht="15.75">
      <c r="A155" s="82" t="s">
        <v>208</v>
      </c>
    </row>
  </sheetData>
  <mergeCells count="1">
    <mergeCell ref="A4:C4"/>
  </mergeCells>
  <phoneticPr fontId="4" type="noConversion"/>
  <printOptions horizontalCentered="1"/>
  <pageMargins left="0.19685039370078741" right="0.19685039370078741" top="0.39370078740157483" bottom="0.59055118110236227" header="0" footer="0"/>
  <pageSetup paperSize="9" scale="95" orientation="landscape" horizontalDpi="300" verticalDpi="300" r:id="rId1"/>
  <headerFooter alignWithMargins="0">
    <oddHeader>&amp;C&amp;P</oddHeader>
    <oddFooter>&amp;LЗАО "Фирма "КИРИЛЛ" (495) 737-80-80&amp;RCRH (Польша)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Кирпич CRH (Польша)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Малькова</dc:creator>
  <cp:lastModifiedBy>lsu</cp:lastModifiedBy>
  <cp:lastPrinted>2009-02-04T10:13:50Z</cp:lastPrinted>
  <dcterms:created xsi:type="dcterms:W3CDTF">1998-12-15T08:16:25Z</dcterms:created>
  <dcterms:modified xsi:type="dcterms:W3CDTF">2013-04-05T19:24:58Z</dcterms:modified>
</cp:coreProperties>
</file>